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60" yWindow="720" windowWidth="17400" windowHeight="8960" tabRatio="652" activeTab="1"/>
  </bookViews>
  <sheets>
    <sheet name="Table 1. Proxy types." sheetId="3" r:id="rId1"/>
    <sheet name="Table 2. Data information." sheetId="1" r:id="rId2"/>
    <sheet name="Changes information" sheetId="2" state="hidden" r:id="rId3"/>
  </sheets>
  <definedNames>
    <definedName name="_xlnm._FilterDatabase" localSheetId="1" hidden="1">'Table 2. Data information.'!$A$2:$AG$124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72" i="1" l="1"/>
  <c r="Q64" i="1"/>
  <c r="S64" i="1"/>
  <c r="Q70" i="1"/>
  <c r="S70" i="1"/>
  <c r="S74" i="1"/>
  <c r="Q77" i="1"/>
  <c r="S77" i="1"/>
  <c r="Q78" i="1"/>
  <c r="S78" i="1"/>
  <c r="R81" i="1"/>
</calcChain>
</file>

<file path=xl/comments1.xml><?xml version="1.0" encoding="utf-8"?>
<comments xmlns="http://schemas.openxmlformats.org/spreadsheetml/2006/main">
  <authors>
    <author>Luciana</author>
  </authors>
  <commentList>
    <comment ref="S1" authorId="0">
      <text>
        <r>
          <rPr>
            <b/>
            <sz val="9"/>
            <color indexed="81"/>
            <rFont val="Tahoma"/>
            <family val="2"/>
          </rPr>
          <t>Spatial resolution</t>
        </r>
      </text>
    </comment>
    <comment ref="T1" authorId="0">
      <text>
        <r>
          <rPr>
            <b/>
            <sz val="9"/>
            <color indexed="81"/>
            <rFont val="Tahoma"/>
            <family val="2"/>
          </rPr>
          <t>Mid-Holocene: from 7,000 to 5,000 yr BP</t>
        </r>
      </text>
    </comment>
    <comment ref="Y1" authorId="0">
      <text>
        <r>
          <rPr>
            <b/>
            <sz val="9"/>
            <color indexed="81"/>
            <rFont val="Tahoma"/>
            <family val="2"/>
          </rPr>
          <t>Mid-Holocene: from 7,000 to 5,000 yr BP</t>
        </r>
      </text>
    </comment>
    <comment ref="AG1" authorId="0">
      <text>
        <r>
          <rPr>
            <b/>
            <sz val="9"/>
            <color indexed="81"/>
            <rFont val="Tahoma"/>
            <family val="2"/>
          </rPr>
          <t>Q = (CA+R+D)/3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>
      <text>
        <r>
          <rPr>
            <b/>
            <sz val="9"/>
            <color indexed="81"/>
            <rFont val="Tahoma"/>
            <family val="2"/>
          </rPr>
          <t>After Behling (2002a) information.</t>
        </r>
      </text>
    </comment>
    <comment ref="R4" authorId="0">
      <text>
        <r>
          <rPr>
            <b/>
            <sz val="8"/>
            <color indexed="81"/>
            <rFont val="Tahoma"/>
            <family val="2"/>
          </rPr>
          <t>Profile B</t>
        </r>
      </text>
    </comment>
    <comment ref="Q15" authorId="0">
      <text>
        <r>
          <rPr>
            <b/>
            <sz val="8"/>
            <color indexed="81"/>
            <rFont val="Tahoma"/>
            <family val="2"/>
          </rPr>
          <t>Like Behling (1995)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Estimated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Estimated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Estimated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>Estimated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Estimated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Estimated</t>
        </r>
      </text>
    </comment>
    <comment ref="R81" authorId="0">
      <text>
        <r>
          <rPr>
            <b/>
            <sz val="9"/>
            <color indexed="81"/>
            <rFont val="Tahoma"/>
            <family val="2"/>
          </rPr>
          <t>BTV4A = 24
BTV4C = 47</t>
        </r>
      </text>
    </comment>
    <comment ref="Q85" authorId="0">
      <text>
        <r>
          <rPr>
            <b/>
            <sz val="9"/>
            <color indexed="81"/>
            <rFont val="Tahoma"/>
            <family val="2"/>
          </rPr>
          <t>It was sampled up to 10 kg of soil</t>
        </r>
      </text>
    </comment>
    <comment ref="AB85" authorId="0">
      <text>
        <r>
          <rPr>
            <b/>
            <sz val="9"/>
            <color indexed="81"/>
            <rFont val="Tahoma"/>
            <family val="2"/>
          </rPr>
          <t>According to Absy et al. 1991 (e.g.)</t>
        </r>
      </text>
    </comment>
    <comment ref="Q88" authorId="0">
      <text>
        <r>
          <rPr>
            <b/>
            <sz val="9"/>
            <color indexed="81"/>
            <rFont val="Tahoma"/>
            <family val="2"/>
          </rPr>
          <t>Two sample places: 14 + 17</t>
        </r>
      </text>
    </comment>
    <comment ref="Q92" authorId="0">
      <text>
        <r>
          <rPr>
            <sz val="9"/>
            <color indexed="81"/>
            <rFont val="Tahoma"/>
            <family val="2"/>
          </rPr>
          <t xml:space="preserve"># samples: 81 to d13C; 43 to other analysis
</t>
        </r>
      </text>
    </comment>
    <comment ref="S92" authorId="0">
      <text>
        <r>
          <rPr>
            <sz val="9"/>
            <color indexed="81"/>
            <rFont val="Tahoma"/>
            <family val="2"/>
          </rPr>
          <t xml:space="preserve">0,1800 to d13C; 0,0956 to other analysis
</t>
        </r>
      </text>
    </comment>
    <comment ref="E93" authorId="0">
      <text>
        <r>
          <rPr>
            <b/>
            <sz val="9"/>
            <color indexed="81"/>
            <rFont val="Tahoma"/>
            <family val="2"/>
          </rPr>
          <t>17 cores were extracted along the river</t>
        </r>
      </text>
    </comment>
    <comment ref="R93" authorId="0">
      <text>
        <r>
          <rPr>
            <b/>
            <sz val="9"/>
            <color indexed="81"/>
            <rFont val="Tahoma"/>
            <family val="2"/>
          </rPr>
          <t>SS34 - 400cm
SS35 - ~ 220cm
BQD - 5m
SSM1 ~ 150cm
SSM2 ~ 130cm
SSM3 ~ 220cm
SS114 ~ 270cm
SS117 - 300cm
P2 - 600cm
P3 ~ 480cm
P4 ~220cm
P5 ~ 330cm
P6 ~ 320cm
P7 ~ 570cm
P8 - 200cm
P9 - 400cm
P10 - 500cm</t>
        </r>
      </text>
    </comment>
    <comment ref="U93" authorId="0">
      <text>
        <r>
          <rPr>
            <b/>
            <sz val="9"/>
            <color indexed="81"/>
            <rFont val="Tahoma"/>
            <family val="2"/>
          </rPr>
          <t>Cores P8, P9, SSM2</t>
        </r>
      </text>
    </comment>
    <comment ref="C102" authorId="0">
      <text>
        <r>
          <rPr>
            <b/>
            <sz val="9"/>
            <color indexed="81"/>
            <rFont val="Tahoma"/>
            <family val="2"/>
          </rPr>
          <t>Two twin cores: LLG1 and LLG1a</t>
        </r>
      </text>
    </comment>
    <comment ref="R102" authorId="0">
      <text>
        <r>
          <rPr>
            <b/>
            <sz val="9"/>
            <color indexed="81"/>
            <rFont val="Tahoma"/>
            <family val="2"/>
          </rPr>
          <t>LLG1: 480cm
LLG1a: 560m</t>
        </r>
        <r>
          <rPr>
            <sz val="10"/>
            <color indexed="81"/>
            <rFont val="Arial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Total: 1040cm</t>
        </r>
      </text>
    </comment>
    <comment ref="U102" authorId="0">
      <text>
        <r>
          <rPr>
            <b/>
            <sz val="9"/>
            <color indexed="81"/>
            <rFont val="Tahoma"/>
            <family val="2"/>
          </rPr>
          <t>LLG1a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03" authorId="0">
      <text>
        <r>
          <rPr>
            <b/>
            <sz val="9"/>
            <color indexed="81"/>
            <rFont val="Tahoma"/>
            <family val="2"/>
          </rPr>
          <t>10 vibrocores (200-400cm deep) and 15 motor-auges holes (200-500cm deep)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4" authorId="0">
      <text>
        <r>
          <rPr>
            <b/>
            <sz val="9"/>
            <color indexed="81"/>
            <rFont val="Tahoma"/>
            <family val="2"/>
          </rPr>
          <t>2 cores</t>
        </r>
      </text>
    </comment>
    <comment ref="U104" authorId="0">
      <text>
        <r>
          <rPr>
            <b/>
            <sz val="9"/>
            <color indexed="81"/>
            <rFont val="Tahoma"/>
            <family val="2"/>
          </rPr>
          <t>Two cores</t>
        </r>
      </text>
    </comment>
    <comment ref="C106" authorId="0">
      <text>
        <r>
          <rPr>
            <b/>
            <sz val="9"/>
            <color indexed="81"/>
            <rFont val="Tahoma"/>
            <family val="2"/>
          </rPr>
          <t>2 cores</t>
        </r>
      </text>
    </comment>
    <comment ref="O110" authorId="0">
      <text>
        <r>
          <rPr>
            <b/>
            <sz val="9"/>
            <color indexed="81"/>
            <rFont val="Tahoma"/>
            <family val="2"/>
          </rPr>
          <t>See paper for more details on samples treatment.</t>
        </r>
      </text>
    </comment>
    <comment ref="O111" authorId="0">
      <text>
        <r>
          <rPr>
            <b/>
            <sz val="9"/>
            <color indexed="81"/>
            <rFont val="Tahoma"/>
            <family val="2"/>
          </rPr>
          <t>See paper for more details on samples treatment.</t>
        </r>
      </text>
    </comment>
    <comment ref="O112" authorId="0">
      <text>
        <r>
          <rPr>
            <b/>
            <sz val="9"/>
            <color indexed="81"/>
            <rFont val="Tahoma"/>
            <family val="2"/>
          </rPr>
          <t>See paper for more details on samples treatment.</t>
        </r>
      </text>
    </comment>
    <comment ref="O113" authorId="0">
      <text>
        <r>
          <rPr>
            <b/>
            <sz val="9"/>
            <color indexed="81"/>
            <rFont val="Tahoma"/>
            <family val="2"/>
          </rPr>
          <t>See paper for more details on samples treatment.</t>
        </r>
      </text>
    </comment>
    <comment ref="O114" authorId="0">
      <text>
        <r>
          <rPr>
            <b/>
            <sz val="9"/>
            <color indexed="81"/>
            <rFont val="Tahoma"/>
            <family val="2"/>
          </rPr>
          <t>See paper for more details on samples treatment.</t>
        </r>
      </text>
    </comment>
    <comment ref="C116" authorId="0">
      <text>
        <r>
          <rPr>
            <b/>
            <sz val="9"/>
            <color indexed="81"/>
            <rFont val="Tahoma"/>
            <family val="2"/>
          </rPr>
          <t>Cores BOT and BOT II</t>
        </r>
      </text>
    </comment>
    <comment ref="R116" authorId="0">
      <text>
        <r>
          <rPr>
            <b/>
            <sz val="9"/>
            <color indexed="81"/>
            <rFont val="Tahoma"/>
            <family val="2"/>
          </rPr>
          <t>BOT - 230 cm
BOT II - 210 cm</t>
        </r>
      </text>
    </comment>
    <comment ref="U116" authorId="0">
      <text>
        <r>
          <rPr>
            <b/>
            <sz val="9"/>
            <color indexed="81"/>
            <rFont val="Tahoma"/>
            <family val="2"/>
          </rPr>
          <t>BOT - 3 datings
BOT II - 2 datings</t>
        </r>
      </text>
    </comment>
    <comment ref="C117" authorId="0">
      <text>
        <r>
          <rPr>
            <b/>
            <sz val="9"/>
            <color indexed="81"/>
            <rFont val="Tahoma"/>
            <family val="2"/>
          </rPr>
          <t>Cores JAG and JAG II</t>
        </r>
      </text>
    </comment>
    <comment ref="R117" authorId="0">
      <text>
        <r>
          <rPr>
            <b/>
            <sz val="9"/>
            <color indexed="81"/>
            <rFont val="Tahoma"/>
            <family val="2"/>
          </rPr>
          <t>JAG - 260 cm
JAG II - 240 cm</t>
        </r>
      </text>
    </comment>
    <comment ref="U117" authorId="0">
      <text>
        <r>
          <rPr>
            <b/>
            <sz val="9"/>
            <color indexed="81"/>
            <rFont val="Tahoma"/>
            <family val="2"/>
          </rPr>
          <t>JAG - 3 datings
JAG II - 1 dating</t>
        </r>
      </text>
    </comment>
    <comment ref="E119" authorId="0">
      <text>
        <r>
          <rPr>
            <b/>
            <sz val="9"/>
            <color indexed="81"/>
            <rFont val="Tahoma"/>
            <family val="2"/>
          </rPr>
          <t>8 cores</t>
        </r>
      </text>
    </comment>
    <comment ref="F119" authorId="0">
      <text>
        <r>
          <rPr>
            <b/>
            <sz val="9"/>
            <color indexed="81"/>
            <rFont val="Tahoma"/>
            <family val="2"/>
          </rPr>
          <t>8 cores</t>
        </r>
      </text>
    </comment>
    <comment ref="P119" authorId="0">
      <text>
        <r>
          <rPr>
            <b/>
            <sz val="9"/>
            <color indexed="81"/>
            <rFont val="Tahoma"/>
            <family val="2"/>
          </rPr>
          <t>Mean of 9 cores from total organic carbon sampling.</t>
        </r>
      </text>
    </comment>
    <comment ref="Q119" authorId="0">
      <text>
        <r>
          <rPr>
            <b/>
            <sz val="9"/>
            <color indexed="81"/>
            <rFont val="Tahoma"/>
            <family val="2"/>
          </rPr>
          <t>Total of 9 cores from total organic carbon sampling.</t>
        </r>
      </text>
    </comment>
  </commentList>
</comments>
</file>

<file path=xl/sharedStrings.xml><?xml version="1.0" encoding="utf-8"?>
<sst xmlns="http://schemas.openxmlformats.org/spreadsheetml/2006/main" count="3482" uniqueCount="1250">
  <si>
    <t>PUBLICATION</t>
  </si>
  <si>
    <t>CORE CODE</t>
  </si>
  <si>
    <t>CORE NAME</t>
  </si>
  <si>
    <t>LOCATION</t>
  </si>
  <si>
    <t>LATITUDE (°)</t>
  </si>
  <si>
    <t>LONGITUDE (°)</t>
  </si>
  <si>
    <t>SITE TYPE</t>
  </si>
  <si>
    <t>SITE CODE</t>
  </si>
  <si>
    <t>ELEVATION (m)</t>
  </si>
  <si>
    <t>DATA TYPE</t>
  </si>
  <si>
    <t>DATA TYPE CODE</t>
  </si>
  <si>
    <t>CORING DEVICE</t>
  </si>
  <si>
    <t>SAMPLE TYPE</t>
  </si>
  <si>
    <t>SAMPLES TREATMENT</t>
  </si>
  <si>
    <t>0001</t>
  </si>
  <si>
    <t>0002</t>
  </si>
  <si>
    <t>0003</t>
  </si>
  <si>
    <t>0004</t>
  </si>
  <si>
    <t>0005</t>
  </si>
  <si>
    <t>Ledru (1993)</t>
  </si>
  <si>
    <t>Behling (2001)</t>
  </si>
  <si>
    <t>LC3</t>
  </si>
  <si>
    <t>Salitre de Minas</t>
  </si>
  <si>
    <t>Terrestrial</t>
  </si>
  <si>
    <t>TR</t>
  </si>
  <si>
    <t>ORSTOM</t>
  </si>
  <si>
    <t>Sediment</t>
  </si>
  <si>
    <t>LÜTC_50_10</t>
  </si>
  <si>
    <t>Morro de Itapeva</t>
  </si>
  <si>
    <t>Lagoa da Curuça</t>
  </si>
  <si>
    <t>Lake</t>
  </si>
  <si>
    <t>LK</t>
  </si>
  <si>
    <t>YES</t>
  </si>
  <si>
    <t>PERIOD OF CHANGES (yr BP)</t>
  </si>
  <si>
    <t>CHANGES DESCRIPTION</t>
  </si>
  <si>
    <t>CHANGES EVIDENCES</t>
  </si>
  <si>
    <t>CALIBRATED YEARS?</t>
  </si>
  <si>
    <t>NO</t>
  </si>
  <si>
    <t>Lagoa do Caçó</t>
  </si>
  <si>
    <t>Vibracorer</t>
  </si>
  <si>
    <t>NA</t>
  </si>
  <si>
    <t>Fazenda do Pinto</t>
  </si>
  <si>
    <t>Russian corer</t>
  </si>
  <si>
    <t>Garcia et al. (2004)</t>
  </si>
  <si>
    <t>0006</t>
  </si>
  <si>
    <t>Jacareí peat</t>
  </si>
  <si>
    <t>4-cm piston corer (Geological Survey of Finland)</t>
  </si>
  <si>
    <t>Behling (2003)</t>
  </si>
  <si>
    <t>0007</t>
  </si>
  <si>
    <t>Lagoa Nova</t>
  </si>
  <si>
    <t>Modified Livingstone piston sampler</t>
  </si>
  <si>
    <t>Behling &amp; Negrelle (2001)</t>
  </si>
  <si>
    <t>0008</t>
  </si>
  <si>
    <t>Volta Velha</t>
  </si>
  <si>
    <t>~5</t>
  </si>
  <si>
    <t>0009</t>
  </si>
  <si>
    <t>Lago Crispim</t>
  </si>
  <si>
    <t>1-2</t>
  </si>
  <si>
    <t>Faegri &amp; Iversen (1989)</t>
  </si>
  <si>
    <t>Behling et al. (2005)</t>
  </si>
  <si>
    <t>0010</t>
  </si>
  <si>
    <t>Itajuru farm</t>
  </si>
  <si>
    <t>São Francisco de Assis</t>
  </si>
  <si>
    <t>Behling et al. (2007)</t>
  </si>
  <si>
    <t>0011</t>
  </si>
  <si>
    <t>Serra da Bocaina</t>
  </si>
  <si>
    <t>0012</t>
  </si>
  <si>
    <t>SDB2</t>
  </si>
  <si>
    <t>0013</t>
  </si>
  <si>
    <t>0014</t>
  </si>
  <si>
    <t>De Toledo &amp; Bush (2007)</t>
  </si>
  <si>
    <t>Lake Marcio</t>
  </si>
  <si>
    <t>Lake Tapera</t>
  </si>
  <si>
    <t>&lt; 10</t>
  </si>
  <si>
    <t>Colinvaux-Vohnout piston corer (Colinvaux et al. 1999)</t>
  </si>
  <si>
    <t>0015</t>
  </si>
  <si>
    <t>Enters et al. (2010)</t>
  </si>
  <si>
    <t>Lago Aleixo</t>
  </si>
  <si>
    <t>0017</t>
  </si>
  <si>
    <t>Ferraz-Vicentini &amp; Salgado-Labouriau (1996)</t>
  </si>
  <si>
    <t>CR1</t>
  </si>
  <si>
    <t>Cromínia</t>
  </si>
  <si>
    <t>Vibrocoring sampler (Martin &amp; Flexor, 1989)</t>
  </si>
  <si>
    <t>Salgado-Labouriau et al. (1977) and Ferraz-Vicentini (1993)</t>
  </si>
  <si>
    <t>0018</t>
  </si>
  <si>
    <t>0019</t>
  </si>
  <si>
    <t>De Oliveira et al. (1999)</t>
  </si>
  <si>
    <t>Saquinho</t>
  </si>
  <si>
    <t>River</t>
  </si>
  <si>
    <t>RV</t>
  </si>
  <si>
    <t>Livingstone piston sampler (Colinvaux, 1993)</t>
  </si>
  <si>
    <t>Moore et al. (1991) and Faegri &amp; Iversen (1989)</t>
  </si>
  <si>
    <t>Behling &amp; Costa (2001)</t>
  </si>
  <si>
    <t>0020</t>
  </si>
  <si>
    <t>Serra Campos Gerais</t>
  </si>
  <si>
    <t>Ledru et al. (2009)</t>
  </si>
  <si>
    <t>0021</t>
  </si>
  <si>
    <t>Martin vibra corer (Martin et al., 1995; Ledru et al., 2005)</t>
  </si>
  <si>
    <t>0022</t>
  </si>
  <si>
    <t>Lago do Pires</t>
  </si>
  <si>
    <t xml:space="preserve">Livingstone piston sampler </t>
  </si>
  <si>
    <t>0023</t>
  </si>
  <si>
    <t>Behling (1997b)</t>
  </si>
  <si>
    <t>Behling (1997a)</t>
  </si>
  <si>
    <t>0024</t>
  </si>
  <si>
    <t>Serra da Boa Vista</t>
  </si>
  <si>
    <t>0025</t>
  </si>
  <si>
    <t>Bauermann et al. (2003)</t>
  </si>
  <si>
    <t>Águas Claras</t>
  </si>
  <si>
    <t>Quaternary pattern</t>
  </si>
  <si>
    <t>50 to 100</t>
  </si>
  <si>
    <t># SAMPLES</t>
  </si>
  <si>
    <t>28 to 113</t>
  </si>
  <si>
    <t>21 to 32</t>
  </si>
  <si>
    <t>0026</t>
  </si>
  <si>
    <t>Serra do Rio Rastro</t>
  </si>
  <si>
    <t>Morro da Igreja</t>
  </si>
  <si>
    <t>0027</t>
  </si>
  <si>
    <t>0028</t>
  </si>
  <si>
    <t>0029</t>
  </si>
  <si>
    <t>Beug (1957)</t>
  </si>
  <si>
    <t>Behling (1995a)</t>
  </si>
  <si>
    <t>Behling (1995b)</t>
  </si>
  <si>
    <t>0030</t>
  </si>
  <si>
    <t>Behling et al. (2004)</t>
  </si>
  <si>
    <t>Cambará do Sul</t>
  </si>
  <si>
    <t>No information.</t>
  </si>
  <si>
    <t>Behling (2007)</t>
  </si>
  <si>
    <t>0031</t>
  </si>
  <si>
    <t>Serra do Araçatuba</t>
  </si>
  <si>
    <t>0032</t>
  </si>
  <si>
    <t>Cerro do Touro</t>
  </si>
  <si>
    <t>Standard methods: HF (78%) and acetolysis</t>
  </si>
  <si>
    <t>Optical dating.</t>
  </si>
  <si>
    <t>0033</t>
  </si>
  <si>
    <t>Serra do Órgãos</t>
  </si>
  <si>
    <t>Pedra do Sino</t>
  </si>
  <si>
    <t>CORE LENGTH (cm)</t>
  </si>
  <si>
    <t>SAMPLE INTERVAL (cm)</t>
  </si>
  <si>
    <t>2 or 4</t>
  </si>
  <si>
    <t>2 or 3</t>
  </si>
  <si>
    <t>5 or 10 or 20</t>
  </si>
  <si>
    <t>4 or 8</t>
  </si>
  <si>
    <t>~9</t>
  </si>
  <si>
    <t>~16</t>
  </si>
  <si>
    <t>~2</t>
  </si>
  <si>
    <t>~10</t>
  </si>
  <si>
    <t>~4</t>
  </si>
  <si>
    <t>~6</t>
  </si>
  <si>
    <t>~7</t>
  </si>
  <si>
    <t>MEAN RATIO #SAMPLES/CORE LENGTH (#/cm)</t>
  </si>
  <si>
    <t>(1) 7,250 to 5,600</t>
  </si>
  <si>
    <t>(1) 7,500 to 4,000</t>
  </si>
  <si>
    <t>(1) 6,000-4,000</t>
  </si>
  <si>
    <t>(1) 7,500-5,530</t>
  </si>
  <si>
    <t>(1) ca. 6,930</t>
  </si>
  <si>
    <t>(1) 10,000 to ca. 2,900</t>
  </si>
  <si>
    <t>(1) ca. 6,410</t>
  </si>
  <si>
    <t>(1) ca. 6,000</t>
  </si>
  <si>
    <t>(1) Drier climate.</t>
  </si>
  <si>
    <t>(1) Forest regression: reduction in tree cover and low mean Shannon-Wiener index (biodiversity).</t>
  </si>
  <si>
    <t>(1) Reduction of gallery forests, fires more frequent.</t>
  </si>
  <si>
    <r>
      <t>(1) Expansion of the Atlantic pluvial forest (</t>
    </r>
    <r>
      <rPr>
        <i/>
        <sz val="11"/>
        <color indexed="8"/>
        <rFont val="Arial"/>
        <family val="2"/>
      </rPr>
      <t>Weinmannia paulliniifolia</t>
    </r>
    <r>
      <rPr>
        <sz val="11"/>
        <color indexed="8"/>
        <rFont val="Arial"/>
        <family val="2"/>
      </rPr>
      <t xml:space="preserve">) and higher value of </t>
    </r>
    <r>
      <rPr>
        <i/>
        <sz val="11"/>
        <color indexed="8"/>
        <rFont val="Arial"/>
        <family val="2"/>
      </rPr>
      <t>Laplacea fruticosa</t>
    </r>
    <r>
      <rPr>
        <sz val="11"/>
        <color indexed="8"/>
        <rFont val="Arial"/>
        <family val="2"/>
      </rPr>
      <t>.</t>
    </r>
  </si>
  <si>
    <r>
      <t xml:space="preserve">(1) No </t>
    </r>
    <r>
      <rPr>
        <i/>
        <sz val="11"/>
        <color indexed="8"/>
        <rFont val="Arial"/>
        <family val="2"/>
      </rPr>
      <t>Araucaria</t>
    </r>
    <r>
      <rPr>
        <sz val="11"/>
        <color indexed="8"/>
        <rFont val="Arial"/>
        <family val="2"/>
      </rPr>
      <t>, decrease of Myrtaceae, increase of Alchornea, Urticalis and Celtis, great presence of Campos vegetation.</t>
    </r>
  </si>
  <si>
    <t>IF YES, # DATINGS</t>
  </si>
  <si>
    <t>2,740</t>
  </si>
  <si>
    <t>9,340</t>
  </si>
  <si>
    <t>4,130</t>
  </si>
  <si>
    <t>8,100</t>
  </si>
  <si>
    <t>3,231</t>
  </si>
  <si>
    <t>10,462</t>
  </si>
  <si>
    <t>2,770</t>
  </si>
  <si>
    <t>9,270</t>
  </si>
  <si>
    <t>3,955</t>
  </si>
  <si>
    <t>10,400</t>
  </si>
  <si>
    <t>4,460</t>
  </si>
  <si>
    <t>7,500</t>
  </si>
  <si>
    <t>3,879</t>
  </si>
  <si>
    <t>10,974</t>
  </si>
  <si>
    <t>60</t>
  </si>
  <si>
    <t>10,200</t>
  </si>
  <si>
    <t>3,523</t>
  </si>
  <si>
    <t>9,967</t>
  </si>
  <si>
    <t>1,175</t>
  </si>
  <si>
    <t>8,585</t>
  </si>
  <si>
    <t>------</t>
  </si>
  <si>
    <t>Behling &amp; Costa (1997)</t>
  </si>
  <si>
    <t>Lago do Aquiri</t>
  </si>
  <si>
    <t>~20</t>
  </si>
  <si>
    <t>Behling et al. (2001b)</t>
  </si>
  <si>
    <t>Behling et al. (2001a)</t>
  </si>
  <si>
    <t>0035</t>
  </si>
  <si>
    <t>Lago Calado</t>
  </si>
  <si>
    <t>LC-B1</t>
  </si>
  <si>
    <t>5 to 20</t>
  </si>
  <si>
    <t>(1) 7,000; (2) after 5,970</t>
  </si>
  <si>
    <t>0036</t>
  </si>
  <si>
    <t>Pollen: Faegri &amp; Iversen (1993)</t>
  </si>
  <si>
    <t>Behling &amp; Costa (2000)</t>
  </si>
  <si>
    <t>Caxiuanã</t>
  </si>
  <si>
    <t>Rio Curuá</t>
  </si>
  <si>
    <t>Mineral: classic wet-chemical technique; Pollen: Faegri &amp; Iversen (1989)</t>
  </si>
  <si>
    <t>Absy et al. (1991)</t>
  </si>
  <si>
    <t>0037</t>
  </si>
  <si>
    <t>CSS2</t>
  </si>
  <si>
    <t>Serra Sul de Carajás</t>
  </si>
  <si>
    <t>~13</t>
  </si>
  <si>
    <t>(1) 7,500 to 3,000</t>
  </si>
  <si>
    <t>(1) Maximum of savanna around 6,000 yr BR, presence of charcoal fragments.</t>
  </si>
  <si>
    <t>Colinvaux et al. (1996)</t>
  </si>
  <si>
    <t>0038</t>
  </si>
  <si>
    <t>Lake Pata</t>
  </si>
  <si>
    <t>Piston corer</t>
  </si>
  <si>
    <t>(1) Decrease in arboreal taxa, increase in herbs taxa.</t>
  </si>
  <si>
    <t>Vibracorer (Martin &amp; Flexor, 1989)</t>
  </si>
  <si>
    <t>Ledru et al. (2002)</t>
  </si>
  <si>
    <t>MA-97-1</t>
  </si>
  <si>
    <t>Ledru et al. (2006)</t>
  </si>
  <si>
    <t>MA 98-4</t>
  </si>
  <si>
    <t>0042</t>
  </si>
  <si>
    <t>HW</t>
  </si>
  <si>
    <t>LW</t>
  </si>
  <si>
    <t>Wetter</t>
  </si>
  <si>
    <t>Drier</t>
  </si>
  <si>
    <t>Warmer</t>
  </si>
  <si>
    <t>Colder</t>
  </si>
  <si>
    <t>QUALITY LEVEL</t>
  </si>
  <si>
    <t>DR</t>
  </si>
  <si>
    <t>WT</t>
  </si>
  <si>
    <t>WM</t>
  </si>
  <si>
    <t>CD</t>
  </si>
  <si>
    <t>DW</t>
  </si>
  <si>
    <t>WD</t>
  </si>
  <si>
    <t>Dry-to-wet transition</t>
  </si>
  <si>
    <t>Wet-to-dry transition</t>
  </si>
  <si>
    <t>Barberi et al. (2000)</t>
  </si>
  <si>
    <t>0043</t>
  </si>
  <si>
    <t>VAE2</t>
  </si>
  <si>
    <t>Águas Emendadas</t>
  </si>
  <si>
    <t>Vibro-corer (Martin et al., 1995)</t>
  </si>
  <si>
    <t>Salgado-Labouriau et al. (1977); Barberi, 1994</t>
  </si>
  <si>
    <t>R</t>
  </si>
  <si>
    <t>D</t>
  </si>
  <si>
    <t xml:space="preserve">CA </t>
  </si>
  <si>
    <t>0044</t>
  </si>
  <si>
    <t>Lagoa da Confusão</t>
  </si>
  <si>
    <t>0045</t>
  </si>
  <si>
    <t>Gray (1965); Faegri &amp; Iversen (1989)</t>
  </si>
  <si>
    <t>DATINGS DURING MID-HOLOCENE? (uncal)</t>
  </si>
  <si>
    <t>0047</t>
  </si>
  <si>
    <t>0048</t>
  </si>
  <si>
    <t>Marine</t>
  </si>
  <si>
    <t>MR</t>
  </si>
  <si>
    <t>(1) Similar to present.</t>
  </si>
  <si>
    <t>Parizzi et al. (1998)</t>
  </si>
  <si>
    <t>Lagoa Santa</t>
  </si>
  <si>
    <t>LS-1</t>
  </si>
  <si>
    <t>Salgado-Labouriau et al. (1977); Parizzi (1993)</t>
  </si>
  <si>
    <t>Bush et al. (2000)</t>
  </si>
  <si>
    <t>Lake Geral</t>
  </si>
  <si>
    <t>Lake Comprida</t>
  </si>
  <si>
    <t>GER</t>
  </si>
  <si>
    <t>COM</t>
  </si>
  <si>
    <t>Patrick &amp; Reimer (1966); Faegri &amp; Iversen (1989)</t>
  </si>
  <si>
    <t>(1) 6,100 to 5,800</t>
  </si>
  <si>
    <t>Vilanova et al. (2006b)</t>
  </si>
  <si>
    <t>Arroyo Las Brusquitas</t>
  </si>
  <si>
    <t>Profile 1</t>
  </si>
  <si>
    <t>0053</t>
  </si>
  <si>
    <t>2 or 5 or 10</t>
  </si>
  <si>
    <t>Mayle et al. (2000)</t>
  </si>
  <si>
    <t>0054</t>
  </si>
  <si>
    <t>Noel Kempff National Park</t>
  </si>
  <si>
    <t>Laguna Bella Vista</t>
  </si>
  <si>
    <t>Laguna Chaplin</t>
  </si>
  <si>
    <t>0055</t>
  </si>
  <si>
    <t>~160</t>
  </si>
  <si>
    <t>Livingstone piston corer and Perspex plastic tube</t>
  </si>
  <si>
    <t>~1</t>
  </si>
  <si>
    <t>Livingstone piston corer</t>
  </si>
  <si>
    <r>
      <t xml:space="preserve">(1) High grass pollen percentages, and peaks in </t>
    </r>
    <r>
      <rPr>
        <i/>
        <sz val="11"/>
        <color indexed="8"/>
        <rFont val="Arial"/>
        <family val="2"/>
      </rPr>
      <t>C. americana</t>
    </r>
    <r>
      <rPr>
        <sz val="11"/>
        <color indexed="8"/>
        <rFont val="Arial"/>
        <family val="2"/>
      </rPr>
      <t xml:space="preserve"> and charcoal</t>
    </r>
  </si>
  <si>
    <t>(1) ~40,000 to 2,240</t>
  </si>
  <si>
    <r>
      <t xml:space="preserve">(1) Peaks in pollen of Poaceae, </t>
    </r>
    <r>
      <rPr>
        <i/>
        <sz val="11"/>
        <color indexed="8"/>
        <rFont val="Arial"/>
        <family val="2"/>
      </rPr>
      <t>Curatella americana, Mauritua/Mauritiella</t>
    </r>
    <r>
      <rPr>
        <sz val="11"/>
        <color indexed="8"/>
        <rFont val="Arial"/>
        <family val="2"/>
      </rPr>
      <t xml:space="preserve"> and </t>
    </r>
    <r>
      <rPr>
        <i/>
        <sz val="11"/>
        <color indexed="8"/>
        <rFont val="Arial"/>
        <family val="2"/>
      </rPr>
      <t>Isöetes</t>
    </r>
    <r>
      <rPr>
        <sz val="11"/>
        <color indexed="8"/>
        <rFont val="Arial"/>
        <family val="2"/>
      </rPr>
      <t>.</t>
    </r>
  </si>
  <si>
    <t>(1) Before 2,790</t>
  </si>
  <si>
    <t>0056</t>
  </si>
  <si>
    <t>0057</t>
  </si>
  <si>
    <t>Gravity corer</t>
  </si>
  <si>
    <t>0058</t>
  </si>
  <si>
    <t>0059</t>
  </si>
  <si>
    <t>Ledru et al. (2005)</t>
  </si>
  <si>
    <t>0060</t>
  </si>
  <si>
    <t>CO-3</t>
  </si>
  <si>
    <t>Colônia</t>
  </si>
  <si>
    <t>Moro et al. (2004)</t>
  </si>
  <si>
    <t>0061</t>
  </si>
  <si>
    <t>Lagoa Dourada</t>
  </si>
  <si>
    <t>Livingstone type sampler</t>
  </si>
  <si>
    <t>Bengtsson and Enell (1986); Battarbee (1986)</t>
  </si>
  <si>
    <t>8,710</t>
  </si>
  <si>
    <t>(1) No age information (depth only: 680-660 cm) (results related to Stevaux (1994,1997), Behling (1995), Ledru et al. (1996), Ledru et al. (1998)</t>
  </si>
  <si>
    <r>
      <t>(1) Only one taxon dominant (</t>
    </r>
    <r>
      <rPr>
        <i/>
        <sz val="11"/>
        <color indexed="8"/>
        <rFont val="Arial"/>
        <family val="2"/>
      </rPr>
      <t>S. pinnata</t>
    </r>
    <r>
      <rPr>
        <sz val="11"/>
        <color indexed="8"/>
        <rFont val="Arial"/>
        <family val="2"/>
      </rPr>
      <t>) related to specific physical-chemical conditions that would make pond colonization difficult for other species.</t>
    </r>
  </si>
  <si>
    <t>Salgado-Labouriau et al. (1997)</t>
  </si>
  <si>
    <t>0062</t>
  </si>
  <si>
    <t>Faegri &amp; Iversen (1989); Salgado-Labouriau et al. (1977) and Ferraz-Vicentini (1993)</t>
  </si>
  <si>
    <t>0063</t>
  </si>
  <si>
    <t>Iriarte (2006)</t>
  </si>
  <si>
    <t>Los Ajos</t>
  </si>
  <si>
    <t>India Muerta</t>
  </si>
  <si>
    <t>Faegri &amp; Iversen (1975)</t>
  </si>
  <si>
    <t>Wetlands</t>
  </si>
  <si>
    <t>Wildco hand corer</t>
  </si>
  <si>
    <t>Prieto et al. (2004)</t>
  </si>
  <si>
    <t>0064</t>
  </si>
  <si>
    <t>Luján River</t>
  </si>
  <si>
    <t>Puente de la Tropa</t>
  </si>
  <si>
    <t>Paso de Corro</t>
  </si>
  <si>
    <t>10,040</t>
  </si>
  <si>
    <t>~260</t>
  </si>
  <si>
    <t>~230</t>
  </si>
  <si>
    <t>~50</t>
  </si>
  <si>
    <t>~45</t>
  </si>
  <si>
    <t>(1) after 7,000</t>
  </si>
  <si>
    <t>(1) Marl formation and disappearance of shallow lake gastropod species.</t>
  </si>
  <si>
    <t>~300</t>
  </si>
  <si>
    <t>~100</t>
  </si>
  <si>
    <t>~38</t>
  </si>
  <si>
    <t>~32</t>
  </si>
  <si>
    <t>~22</t>
  </si>
  <si>
    <t>0066</t>
  </si>
  <si>
    <t>SAN-76</t>
  </si>
  <si>
    <t>South Atlantic Ocean</t>
  </si>
  <si>
    <t>Toledo et al. (2007)</t>
  </si>
  <si>
    <t>CMU-14</t>
  </si>
  <si>
    <t>ESP-08</t>
  </si>
  <si>
    <t>0067</t>
  </si>
  <si>
    <t>0068</t>
  </si>
  <si>
    <t>5 to 10</t>
  </si>
  <si>
    <t>OTHER DATING INFORMATION</t>
  </si>
  <si>
    <t>Based on SPECMAP (Martinson et al. (1987)</t>
  </si>
  <si>
    <t>3,010</t>
  </si>
  <si>
    <t>13,450</t>
  </si>
  <si>
    <t>3,370</t>
  </si>
  <si>
    <t>24,00</t>
  </si>
  <si>
    <t>4,010</t>
  </si>
  <si>
    <t>17,850</t>
  </si>
  <si>
    <t>Dates and results related to Puente de la Tropa core (Prieto et al. 2004).</t>
  </si>
  <si>
    <t>Leal &amp; Lorscheitter (2007)</t>
  </si>
  <si>
    <t>0069</t>
  </si>
  <si>
    <t>Serra Velha</t>
  </si>
  <si>
    <t>Serra Geral</t>
  </si>
  <si>
    <t>~78</t>
  </si>
  <si>
    <t>Hiller Sampler</t>
  </si>
  <si>
    <t>3,730</t>
  </si>
  <si>
    <t>7,280</t>
  </si>
  <si>
    <t>INFORMATION ABOUT MID-HOLOCENE?</t>
  </si>
  <si>
    <t>(1) 7,000 to 5,000</t>
  </si>
  <si>
    <t>(1) Retraction of herbaceous plant marsh and forest vegetation, and expansion of a dry grassland environment species.</t>
  </si>
  <si>
    <t>Prieto (1996)</t>
  </si>
  <si>
    <t>0071</t>
  </si>
  <si>
    <t>0073</t>
  </si>
  <si>
    <t>Arroyo Sauce Chico</t>
  </si>
  <si>
    <t>0074</t>
  </si>
  <si>
    <t>Empalme Querandies</t>
  </si>
  <si>
    <t>Gray (1965)</t>
  </si>
  <si>
    <t>Radiocarbon ages correlated with other cores (see paper for more information).</t>
  </si>
  <si>
    <t>~157</t>
  </si>
  <si>
    <t>1,950</t>
  </si>
  <si>
    <t>7,560</t>
  </si>
  <si>
    <t>~8</t>
  </si>
  <si>
    <t>(1) Hydrophytic communities replaced by grassland.</t>
  </si>
  <si>
    <t>(1) Development of hydrophytic communities.</t>
  </si>
  <si>
    <t>(1) Similar to present/wet.</t>
  </si>
  <si>
    <t>Smith et al. (2011)</t>
  </si>
  <si>
    <t>LA-D</t>
  </si>
  <si>
    <t>Lake Arari</t>
  </si>
  <si>
    <t>Irion et al. (2006)</t>
  </si>
  <si>
    <t>0075</t>
  </si>
  <si>
    <t>Lago Tapajós</t>
  </si>
  <si>
    <t>TAP02</t>
  </si>
  <si>
    <t>Barge-mounted drill-rig</t>
  </si>
  <si>
    <t>18 (pollen); 43 (mineral)</t>
  </si>
  <si>
    <t>4,350</t>
  </si>
  <si>
    <t>9,600</t>
  </si>
  <si>
    <t>(1) 8,200 to 5,600</t>
  </si>
  <si>
    <t>Bush et al. (2007b)</t>
  </si>
  <si>
    <t>0076</t>
  </si>
  <si>
    <t>Lake Santa Maria</t>
  </si>
  <si>
    <t>Lake Saracuri</t>
  </si>
  <si>
    <t>0078</t>
  </si>
  <si>
    <t>Stockmarr (1971); Faegri &amp; Iversen (1989)</t>
  </si>
  <si>
    <t>~30</t>
  </si>
  <si>
    <t>~39</t>
  </si>
  <si>
    <t>~37</t>
  </si>
  <si>
    <t>(1) 6,200 to 4,500</t>
  </si>
  <si>
    <t>Reservoir correction of 400 years.</t>
  </si>
  <si>
    <t>Hassan et al. (2009)</t>
  </si>
  <si>
    <t>Quequén Grande river</t>
  </si>
  <si>
    <t>Juggins (1992)</t>
  </si>
  <si>
    <t>~180</t>
  </si>
  <si>
    <t>Puente Taraborelli</t>
  </si>
  <si>
    <t>(1) ca. 6500 to 4800</t>
  </si>
  <si>
    <t>0081</t>
  </si>
  <si>
    <t>0082</t>
  </si>
  <si>
    <t>Botuverá Cave</t>
  </si>
  <si>
    <t>Mineral deposition</t>
  </si>
  <si>
    <t>Bt2</t>
  </si>
  <si>
    <t>(1) after 6,000</t>
  </si>
  <si>
    <t>0083</t>
  </si>
  <si>
    <t>ANALYTICAL METHOD</t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</si>
  <si>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O, residual method</t>
    </r>
  </si>
  <si>
    <t>(1) 7,000 to 5,000; (2) 7,000 to 5,000</t>
  </si>
  <si>
    <t>(1) Lower SST; (2) Higher SSS.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</si>
  <si>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</si>
  <si>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</si>
  <si>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</si>
  <si>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</si>
  <si>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</si>
  <si>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</si>
  <si>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</si>
  <si>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</si>
  <si>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</si>
  <si>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</si>
  <si>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</si>
  <si>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0096</t>
  </si>
  <si>
    <t>0097</t>
  </si>
  <si>
    <t>0098</t>
  </si>
  <si>
    <t>0099</t>
  </si>
  <si>
    <t>0100</t>
  </si>
  <si>
    <t>Arz et al. (1998)</t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</si>
  <si>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</t>
    </r>
  </si>
  <si>
    <r>
      <t xml:space="preserve">Age/depth relation inferred from linearly interpolated </t>
    </r>
    <r>
      <rPr>
        <vertAlign val="superscript"/>
        <sz val="11"/>
        <color indexed="8"/>
        <rFont val="Arial"/>
        <family val="2"/>
      </rPr>
      <t>14</t>
    </r>
    <r>
      <rPr>
        <sz val="11"/>
        <color indexed="8"/>
        <rFont val="Arial"/>
        <family val="2"/>
      </rPr>
      <t>C ages from GeoB 3104-1 core.</t>
    </r>
  </si>
  <si>
    <r>
      <t xml:space="preserve">(1) More negative values of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 xml:space="preserve">O. Mean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 xml:space="preserve">O values: </t>
    </r>
    <r>
      <rPr>
        <i/>
        <sz val="11"/>
        <color indexed="8"/>
        <rFont val="Arial"/>
        <family val="2"/>
      </rPr>
      <t>G. ruber (pink)</t>
    </r>
    <r>
      <rPr>
        <sz val="11"/>
        <color indexed="8"/>
        <rFont val="Arial"/>
        <family val="2"/>
      </rPr>
      <t xml:space="preserve"> = -1.442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 xml:space="preserve"> vs. PDB; </t>
    </r>
    <r>
      <rPr>
        <i/>
        <sz val="11"/>
        <color indexed="8"/>
        <rFont val="Arial"/>
        <family val="2"/>
      </rPr>
      <t>G. sacculifer</t>
    </r>
    <r>
      <rPr>
        <sz val="11"/>
        <color indexed="8"/>
        <rFont val="Arial"/>
        <family val="2"/>
      </rPr>
      <t xml:space="preserve"> = -1.3325‰ vs. PDB.</t>
    </r>
  </si>
  <si>
    <t>(1) Higher SST.</t>
  </si>
  <si>
    <t>Arz et al. (2001)</t>
  </si>
  <si>
    <t>~60</t>
  </si>
  <si>
    <t>Ages are reservoir corrected.</t>
  </si>
  <si>
    <t>Toledo et al. (2008)</t>
  </si>
  <si>
    <t>Relative abundance</t>
  </si>
  <si>
    <t>Based on SPECMAP (Martinson et al. (1987); reservoir correction of 400 years.</t>
  </si>
  <si>
    <t>U/Th dating.</t>
  </si>
  <si>
    <r>
      <t xml:space="preserve">(1) Decrease in </t>
    </r>
    <r>
      <rPr>
        <i/>
        <sz val="11"/>
        <color indexed="8"/>
        <rFont val="Arial"/>
        <family val="2"/>
      </rPr>
      <t>G. bulloides/G. ruber</t>
    </r>
    <r>
      <rPr>
        <sz val="11"/>
        <color indexed="8"/>
        <rFont val="Arial"/>
        <family val="2"/>
      </rPr>
      <t xml:space="preserve"> ratio from 0.25 (7 kyr) to 0.1 (5 kyr), attributed to a stronger Brazil Current (more intense ITCZ). These values are higher than present ones.</t>
    </r>
  </si>
  <si>
    <r>
      <t xml:space="preserve">Marine correction of 408 yrs and regional reservoir effect of 82 </t>
    </r>
    <r>
      <rPr>
        <sz val="11"/>
        <color indexed="8"/>
        <rFont val="Calibri"/>
        <family val="2"/>
      </rPr>
      <t>±</t>
    </r>
    <r>
      <rPr>
        <sz val="11"/>
        <color indexed="8"/>
        <rFont val="Arial"/>
        <family val="2"/>
      </rPr>
      <t xml:space="preserve"> 46 yrs.</t>
    </r>
  </si>
  <si>
    <t>Nagai et al. (2009)</t>
  </si>
  <si>
    <r>
      <t>Relative abundance; Clay; Silt; C; N; S; CaCO</t>
    </r>
    <r>
      <rPr>
        <vertAlign val="subscript"/>
        <sz val="11"/>
        <color indexed="8"/>
        <rFont val="Arial"/>
        <family val="2"/>
      </rPr>
      <t>3</t>
    </r>
  </si>
  <si>
    <t>Pivel et al. (2010)</t>
  </si>
  <si>
    <t>(1) Lower SST.</t>
  </si>
  <si>
    <t>(1) SST ~27.3 °C, derived from a method on foraminiferal census counts.</t>
  </si>
  <si>
    <t>Weldeab et al. (2006)</t>
  </si>
  <si>
    <r>
      <t xml:space="preserve">Mg/Ca;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</t>
    </r>
  </si>
  <si>
    <t>Mg/Ca: Barker et al. (2003); Martin &amp; Lea (2002)</t>
  </si>
  <si>
    <t>Chiessi et al. (2010)</t>
  </si>
  <si>
    <t>GeoB6211-2</t>
  </si>
  <si>
    <t>Al/Si</t>
  </si>
  <si>
    <t>1,690</t>
  </si>
  <si>
    <t>7,150</t>
  </si>
  <si>
    <t>More information at GSA Data Repository, Chiessi et al. (2008)</t>
  </si>
  <si>
    <t>(1) Lower than present mean Al/Si ratio (Mean Al/Si = 0.2321).</t>
  </si>
  <si>
    <t>GeoB3129/3911</t>
  </si>
  <si>
    <t>GeoB3910-2</t>
  </si>
  <si>
    <t>GeoB3912-1</t>
  </si>
  <si>
    <t>GeoB3104-1</t>
  </si>
  <si>
    <t>Jaeschke et al. (2007)</t>
  </si>
  <si>
    <r>
      <t>C</t>
    </r>
    <r>
      <rPr>
        <vertAlign val="subscript"/>
        <sz val="11"/>
        <color indexed="8"/>
        <rFont val="Arial"/>
        <family val="2"/>
      </rPr>
      <t>38</t>
    </r>
    <r>
      <rPr>
        <sz val="11"/>
        <color indexed="8"/>
        <rFont val="Arial"/>
        <family val="2"/>
      </rPr>
      <t>; Ti/Ca</t>
    </r>
  </si>
  <si>
    <t>Described on the paper.</t>
  </si>
  <si>
    <t>(1) 7,000 and 5,000; (2) 6,000; (3) 7,000 to 5,000</t>
  </si>
  <si>
    <t>(1) Slightly higher SST; (2) Lower SST; (3) Drier climate.</t>
  </si>
  <si>
    <t>(1) SST ~ 27.2°C; (2) SST ~ 26.6°C (Late Holocene SST ~ 27.1°C) (Prahl et al., 1988 Alkenone SST); (3) Ti/Ca ~ 0.</t>
  </si>
  <si>
    <t>Groeneveld &amp; Chiessi (2011)</t>
  </si>
  <si>
    <t>PS2495-3</t>
  </si>
  <si>
    <t>Tuned to ages from Lisiecki &amp; Raymo (2005).</t>
  </si>
  <si>
    <t>Mg/Ca: Barker et al. (2003).</t>
  </si>
  <si>
    <t>(1) 6,700 to 5,000</t>
  </si>
  <si>
    <t>(1) Mg/Ca SST = 10.3°C (Present SST &lt; 10°C).</t>
  </si>
  <si>
    <t>Manual collect</t>
  </si>
  <si>
    <t>Stríkis et al. (2011)</t>
  </si>
  <si>
    <t>LG3</t>
  </si>
  <si>
    <t>LG11</t>
  </si>
  <si>
    <t>Lapa Grande Cave</t>
  </si>
  <si>
    <t>(1) 5,900 to 5,000</t>
  </si>
  <si>
    <t>(1) 7,000 to 6,300</t>
  </si>
  <si>
    <r>
      <t xml:space="preserve">(1)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 less negative than present (~ -6.0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 - however, at Bond 4 there is a minimum of -7.5‰, ca. 5,300 BP.</t>
    </r>
  </si>
  <si>
    <r>
      <t xml:space="preserve">(1)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 less negative than present (~ -5.5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).</t>
    </r>
  </si>
  <si>
    <t>&gt;= 713</t>
  </si>
  <si>
    <t>&gt;= 575</t>
  </si>
  <si>
    <t>Wang et al. (2007)</t>
  </si>
  <si>
    <t>BTV3A</t>
  </si>
  <si>
    <r>
      <t xml:space="preserve">(1)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 less negative than present (~ -2.3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).</t>
    </r>
  </si>
  <si>
    <t>4,950</t>
  </si>
  <si>
    <t>8,000</t>
  </si>
  <si>
    <t>St8</t>
  </si>
  <si>
    <t>Santana Cave</t>
  </si>
  <si>
    <r>
      <t xml:space="preserve">(1)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 less negative than present (~ -4.5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).</t>
    </r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</si>
  <si>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</si>
  <si>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</si>
  <si>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</si>
  <si>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</si>
  <si>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</si>
  <si>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</si>
  <si>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</si>
  <si>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</si>
  <si>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</si>
  <si>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</si>
  <si>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</si>
  <si>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</si>
  <si>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</si>
  <si>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</si>
  <si>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</si>
  <si>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</si>
  <si>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</si>
  <si>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</si>
  <si>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</si>
  <si>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</t>
    </r>
  </si>
  <si>
    <r>
      <t xml:space="preserve">(1)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 xml:space="preserve">C decrease trend until present - linked to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 data (Cruz Jr. et al. 2005).</t>
    </r>
  </si>
  <si>
    <t>(1) Higher values of Mg/Ca and Sr/Ca comparing to present.</t>
  </si>
  <si>
    <t>Cruz et al. (2009)</t>
  </si>
  <si>
    <t>RN1</t>
  </si>
  <si>
    <t>RN4</t>
  </si>
  <si>
    <t>Rio Grande do Norte</t>
  </si>
  <si>
    <r>
      <t xml:space="preserve">(1)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 more negative than present (~ -6.0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).</t>
    </r>
  </si>
  <si>
    <t>(1) Wetter climate.</t>
  </si>
  <si>
    <t>Wang et al. (2006)</t>
  </si>
  <si>
    <t>~75</t>
  </si>
  <si>
    <t>~110</t>
  </si>
  <si>
    <t>~700</t>
  </si>
  <si>
    <t>~480</t>
  </si>
  <si>
    <t>BTV4A/BTV4C</t>
  </si>
  <si>
    <r>
      <t xml:space="preserve">(1)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 less negative than present (~ -2.7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).</t>
    </r>
  </si>
  <si>
    <t>Parolin et al. (2006)</t>
  </si>
  <si>
    <t>Vibrocorer</t>
  </si>
  <si>
    <t>Taquarussu</t>
  </si>
  <si>
    <t>4,610</t>
  </si>
  <si>
    <t>9,710</t>
  </si>
  <si>
    <t>Sonda 2</t>
  </si>
  <si>
    <t>Lorente et al. (2010)</t>
  </si>
  <si>
    <t>Fazenda Urbano</t>
  </si>
  <si>
    <t>Buritizeiro</t>
  </si>
  <si>
    <t>Trench dug</t>
  </si>
  <si>
    <t>1,500</t>
  </si>
  <si>
    <t>11,640</t>
  </si>
  <si>
    <t>(1) 6,000 to 1,500</t>
  </si>
  <si>
    <t>(1) Dry to wet transition.</t>
  </si>
  <si>
    <t>(1) Increase in arboreal pollen and establishment of the palm swamp environment.</t>
  </si>
  <si>
    <t>Cassino (2011)</t>
  </si>
  <si>
    <t>Hiller sampler</t>
  </si>
  <si>
    <t>Fazenda Laçador</t>
  </si>
  <si>
    <t>Vereda Laçador</t>
  </si>
  <si>
    <t>~870</t>
  </si>
  <si>
    <t>8,410</t>
  </si>
  <si>
    <t>1,440</t>
  </si>
  <si>
    <t>(1) 8,330 to 6,320</t>
  </si>
  <si>
    <r>
      <t xml:space="preserve">(1) Increase in palm swamp and </t>
    </r>
    <r>
      <rPr>
        <i/>
        <sz val="11"/>
        <color indexed="8"/>
        <rFont val="Arial"/>
        <family val="2"/>
      </rPr>
      <t>Mauritia flexuosa.</t>
    </r>
    <r>
      <rPr>
        <sz val="11"/>
        <color indexed="8"/>
        <rFont val="Arial"/>
        <family val="2"/>
      </rPr>
      <t xml:space="preserve"> (A decrease in palm swamp and Mauritia flexuosa during the following period is not enough to characterize the period after 6,320 as a drier than present climate).</t>
    </r>
  </si>
  <si>
    <t>Pessenda et al. (1996)</t>
  </si>
  <si>
    <t>Dabin (1971); Goh (1978); Anderson &amp; Paul (1984)</t>
  </si>
  <si>
    <t>Excavations</t>
  </si>
  <si>
    <t>Soil</t>
  </si>
  <si>
    <t>3,220</t>
  </si>
  <si>
    <t>7,980</t>
  </si>
  <si>
    <t>(1) 7,500 to 6,000</t>
  </si>
  <si>
    <t>Londrina</t>
  </si>
  <si>
    <t>Piracicaba</t>
  </si>
  <si>
    <t>Botucatu</t>
  </si>
  <si>
    <t>Anhembi</t>
  </si>
  <si>
    <t>Jaguariúna</t>
  </si>
  <si>
    <t>~150</t>
  </si>
  <si>
    <t>Pessenda &amp; Camargo (1991)</t>
  </si>
  <si>
    <t>2</t>
  </si>
  <si>
    <t>4,290</t>
  </si>
  <si>
    <t>7,580</t>
  </si>
  <si>
    <t>1</t>
  </si>
  <si>
    <t>(1) Higher charcoal amount, pointing to frequent paleofires.</t>
  </si>
  <si>
    <t>(1) Higher charcoal amount, pointing to frequent paleofires, predominance of C4 plant.</t>
  </si>
  <si>
    <t>(1) 6,000 to 3,000</t>
  </si>
  <si>
    <t>(1) 7,600 to 4,300</t>
  </si>
  <si>
    <t>(1) 9,000 to 4,000</t>
  </si>
  <si>
    <t>(1) 6,400 to 4,000</t>
  </si>
  <si>
    <r>
      <t xml:space="preserve">(1) Charcoal amount near to zero,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 (-24.3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 characteristic of the modern vegetation cover - open semideciduous forest.</t>
    </r>
  </si>
  <si>
    <t>(1) Higher charcoal amount, pointing to frequent paleofires; mix of C3 and C4 plants.</t>
  </si>
  <si>
    <r>
      <t xml:space="preserve">(1)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 xml:space="preserve">C values (&gt; -18.0 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 pointing to predominance of C4 plant.</t>
    </r>
  </si>
  <si>
    <r>
      <t xml:space="preserve">(1) Higher charcoal amount and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 values &gt; -18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, pointing to predominance of C4 plant.</t>
    </r>
  </si>
  <si>
    <t>33; 24</t>
  </si>
  <si>
    <t>340; 240</t>
  </si>
  <si>
    <t>14; 17</t>
  </si>
  <si>
    <t>230; 240</t>
  </si>
  <si>
    <t>~580</t>
  </si>
  <si>
    <t>~570</t>
  </si>
  <si>
    <t>~500</t>
  </si>
  <si>
    <t>~530</t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</si>
  <si>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C; organic matter</t>
    </r>
  </si>
  <si>
    <t>(1) ca. 7,000 to 5,000</t>
  </si>
  <si>
    <t>Zech et al. (2009)</t>
  </si>
  <si>
    <t>D4</t>
  </si>
  <si>
    <t>Misiones</t>
  </si>
  <si>
    <t>3,100</t>
  </si>
  <si>
    <t>7,100</t>
  </si>
  <si>
    <t>43; 81</t>
  </si>
  <si>
    <r>
      <t xml:space="preserve">(1) Values of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</t>
    </r>
    <r>
      <rPr>
        <vertAlign val="subscript"/>
        <sz val="11"/>
        <color indexed="8"/>
        <rFont val="Arial"/>
        <family val="2"/>
      </rPr>
      <t>TOC</t>
    </r>
    <r>
      <rPr>
        <sz val="11"/>
        <color indexed="8"/>
        <rFont val="Arial"/>
        <family val="2"/>
      </rPr>
      <t xml:space="preserve"> (~-20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 indicate expansion of C4 savanna grasses and/or CAM plants.</t>
    </r>
  </si>
  <si>
    <t>Turcq et al. (1997)</t>
  </si>
  <si>
    <t>Tamanduá River</t>
  </si>
  <si>
    <t>~600</t>
  </si>
  <si>
    <t>3</t>
  </si>
  <si>
    <t>(1) 10,000 to 6,000; (2) 6,000 to present</t>
  </si>
  <si>
    <t>(1) High to moderate water discharge and reduced sediment load; (2) At ca. 6,000 the climate  changes to drier conditions, similar to present (the present river pattern became established: low discharge, low sediment input and high water table).</t>
  </si>
  <si>
    <t>(1) Wetter climate; (2) Similar to present.</t>
  </si>
  <si>
    <t>Multiple cores</t>
  </si>
  <si>
    <t>0070</t>
  </si>
  <si>
    <t>Carajás</t>
  </si>
  <si>
    <t>700-800</t>
  </si>
  <si>
    <t>~15</t>
  </si>
  <si>
    <t>(1) 8,000 to 5,000</t>
  </si>
  <si>
    <t>(1) 6,000 to 5,000</t>
  </si>
  <si>
    <t>(1) Minimum of arboreal pollen percentages.</t>
  </si>
  <si>
    <t>Sifeddine et al. (2001)</t>
  </si>
  <si>
    <r>
      <t>IF NO, BRACKETING AGES (</t>
    </r>
    <r>
      <rPr>
        <vertAlign val="superscript"/>
        <sz val="11"/>
        <color indexed="8"/>
        <rFont val="Arial"/>
        <family val="2"/>
      </rPr>
      <t>14</t>
    </r>
    <r>
      <rPr>
        <sz val="11"/>
        <color indexed="8"/>
        <rFont val="Arial"/>
        <family val="2"/>
      </rPr>
      <t>C yr BP)</t>
    </r>
  </si>
  <si>
    <t>(1) 8,000 to 4,000</t>
  </si>
  <si>
    <t>Mineral: Sifeddine (1991); Bertaux et a. (1998). TOC: Espitalié et al. (1986).</t>
  </si>
  <si>
    <t>Sifeddine et al. (1994)</t>
  </si>
  <si>
    <t>0120</t>
  </si>
  <si>
    <t>(1) Maximum flux of organic carbon related to the abundance of charcoal (frequency of fires increased).</t>
  </si>
  <si>
    <t>(1) 7,000 to 4,000</t>
  </si>
  <si>
    <t>Jacob et al. (2004)</t>
  </si>
  <si>
    <t>MA 98-3</t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</si>
  <si>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 xml:space="preserve">C,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15</t>
    </r>
    <r>
      <rPr>
        <sz val="11"/>
        <color indexed="8"/>
        <rFont val="Arial"/>
        <family val="2"/>
      </rPr>
      <t>N, C/N</t>
    </r>
  </si>
  <si>
    <t>4,930</t>
  </si>
  <si>
    <t>9,850</t>
  </si>
  <si>
    <t>Core MA 98-3 is a twin one.</t>
  </si>
  <si>
    <t>(1) 11,200 to 5,610</t>
  </si>
  <si>
    <t>Sifeddine et al. (2003)</t>
  </si>
  <si>
    <t>Espitalié et al. (1985a,b)</t>
  </si>
  <si>
    <t>Sifeddine et al. (2004)</t>
  </si>
  <si>
    <t>Lake Dom Helvécio</t>
  </si>
  <si>
    <t>LDH94-8</t>
  </si>
  <si>
    <t>Vibracorer (Martin et al., 1995)</t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</si>
  <si>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C,</t>
    </r>
    <r>
      <rPr>
        <sz val="11"/>
        <color indexed="8"/>
        <rFont val="Arial"/>
        <family val="2"/>
      </rPr>
      <t xml:space="preserve"> C/N</t>
    </r>
  </si>
  <si>
    <t>(1) 7,760 to 6,160</t>
  </si>
  <si>
    <t>(1) Low arboreal pollen percentages; higher C/N values, indicating C3 plants.</t>
  </si>
  <si>
    <t>(1) 8,520 to 5,190</t>
  </si>
  <si>
    <r>
      <t xml:space="preserve">(1) Mix of algae and C3 plants (C/N&lt;20;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 ~ 30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); lower than present TOC (total organic carbon).</t>
    </r>
  </si>
  <si>
    <t>Whitney et al. (2011)</t>
  </si>
  <si>
    <t>Laguna La Gaiba</t>
  </si>
  <si>
    <t>80-120</t>
  </si>
  <si>
    <t>LLG1</t>
  </si>
  <si>
    <t>Pollen: Faegri &amp; Iversen (1989); Bennett &amp; Willis (2002). Diatoms: Battarbee (1986)</t>
  </si>
  <si>
    <t>~11</t>
  </si>
  <si>
    <t>(1) 7,000 to 6,000</t>
  </si>
  <si>
    <r>
      <t>(1) Maximum values of Seasonally-dry Tropical Forest (SDTF) taxa:</t>
    </r>
    <r>
      <rPr>
        <i/>
        <sz val="11"/>
        <color indexed="8"/>
        <rFont val="Arial"/>
        <family val="2"/>
      </rPr>
      <t xml:space="preserve"> Anadenanthera</t>
    </r>
    <r>
      <rPr>
        <sz val="11"/>
        <color indexed="8"/>
        <rFont val="Arial"/>
        <family val="2"/>
      </rPr>
      <t xml:space="preserve"> and </t>
    </r>
    <r>
      <rPr>
        <i/>
        <sz val="11"/>
        <color indexed="8"/>
        <rFont val="Arial"/>
        <family val="2"/>
      </rPr>
      <t>Astronium</t>
    </r>
    <r>
      <rPr>
        <sz val="11"/>
        <color indexed="8"/>
        <rFont val="Arial"/>
        <family val="2"/>
      </rPr>
      <t>.</t>
    </r>
  </si>
  <si>
    <t>Stevaux (2000)</t>
  </si>
  <si>
    <t>Paraná River</t>
  </si>
  <si>
    <t>250-320</t>
  </si>
  <si>
    <t>Vibracorer and auger motor</t>
  </si>
  <si>
    <t>Pollen: Jabur (1992); Stevaux et al. (1997)</t>
  </si>
  <si>
    <t>(1) ca. 8,000 to 3,500</t>
  </si>
  <si>
    <t>(1) Increase in organic material with abundance if forest elements; sandy gravel facies change to stratified sand and sandy mud facies.</t>
  </si>
  <si>
    <t>Gouveia et al. (2002)</t>
  </si>
  <si>
    <t>Pontes e Lacerda</t>
  </si>
  <si>
    <t>Pessenda &amp; Camargo (1991); Pessenda et al. (1996a,b)</t>
  </si>
  <si>
    <t>LS</t>
  </si>
  <si>
    <t>HS</t>
  </si>
  <si>
    <t>HT</t>
  </si>
  <si>
    <t>Climatic changes observed</t>
  </si>
  <si>
    <t>LT</t>
  </si>
  <si>
    <t>SH</t>
  </si>
  <si>
    <t>SW</t>
  </si>
  <si>
    <t>ST</t>
  </si>
  <si>
    <t>SS</t>
  </si>
  <si>
    <t>Higher water level</t>
  </si>
  <si>
    <t>Lower water level</t>
  </si>
  <si>
    <t>Higher SST</t>
  </si>
  <si>
    <t>Lower SST</t>
  </si>
  <si>
    <t>Higher salinity</t>
  </si>
  <si>
    <t>Lower salinity</t>
  </si>
  <si>
    <t>OH</t>
  </si>
  <si>
    <t>OW</t>
  </si>
  <si>
    <t>OT</t>
  </si>
  <si>
    <t>OS</t>
  </si>
  <si>
    <t xml:space="preserve">OA </t>
  </si>
  <si>
    <t xml:space="preserve">SA </t>
  </si>
  <si>
    <t>Oscillating air temperature</t>
  </si>
  <si>
    <t>Oscillating humidity</t>
  </si>
  <si>
    <t>Oscillating water level</t>
  </si>
  <si>
    <t>Oscillating SST</t>
  </si>
  <si>
    <t>Oscillating salinity</t>
  </si>
  <si>
    <t>Similar-to-present air temperature</t>
  </si>
  <si>
    <t>Similar-to-present humidity</t>
  </si>
  <si>
    <t>Similar-to-present water level</t>
  </si>
  <si>
    <t>Similar-to-present SST</t>
  </si>
  <si>
    <t>Similar-to-present salinity</t>
  </si>
  <si>
    <t>(1) 8,000 to 5,560</t>
  </si>
  <si>
    <t>(1) Wet to dry transition.</t>
  </si>
  <si>
    <t>(1) Araucaria forest replaced by mesophitic semideciduous forest.</t>
  </si>
  <si>
    <t>(1) ca. 8,000 to 5,000</t>
  </si>
  <si>
    <t>(1) Almost treeless region, covered by high-elevation grassland.</t>
  </si>
  <si>
    <t>(1) Higher water level.</t>
  </si>
  <si>
    <t>(1) Maximum of Rhizophora pollen suggests an Atlantic sea-level rise.</t>
  </si>
  <si>
    <t>São Francisco de Paula</t>
  </si>
  <si>
    <t>(1) 8,240 to 5,400</t>
  </si>
  <si>
    <t>(1) Poor conservation of pollen and spores (30-40% less precipitation).</t>
  </si>
  <si>
    <t>(1) Progressive increase of Poaceae and Lycopodium, increase in herb pollen.</t>
  </si>
  <si>
    <t>(1) 6,720 to 4,330</t>
  </si>
  <si>
    <r>
      <t xml:space="preserve">(1) </t>
    </r>
    <r>
      <rPr>
        <sz val="11"/>
        <color indexed="8"/>
        <rFont val="Arial"/>
        <family val="2"/>
      </rPr>
      <t>Formation of a local swamp by water level regression (the lake formed recently).</t>
    </r>
  </si>
  <si>
    <t xml:space="preserve">(1) Water-level regression. </t>
  </si>
  <si>
    <t>(1) 10,490 to 4,620</t>
  </si>
  <si>
    <r>
      <t>(1) Forest taxa percentage near to zero, and higher carbonized particles amount (including anthropogenic influence)</t>
    </r>
    <r>
      <rPr>
        <sz val="11"/>
        <color indexed="8"/>
        <rFont val="Arial"/>
        <family val="2"/>
      </rPr>
      <t>.</t>
    </r>
  </si>
  <si>
    <r>
      <t>(1) Similar to present arboreal pollen amount</t>
    </r>
    <r>
      <rPr>
        <sz val="11"/>
        <color indexed="8"/>
        <rFont val="Arial"/>
        <family val="2"/>
      </rPr>
      <t>.</t>
    </r>
  </si>
  <si>
    <t>(1) Lower water level.</t>
  </si>
  <si>
    <t>(1) 7,610 to 1,620</t>
  </si>
  <si>
    <t>(1) 6,910 to 4,750</t>
  </si>
  <si>
    <t>(1) Reduced discharge from the Amazon River, due to a dry period in the Andes.</t>
  </si>
  <si>
    <t>(1) 6,680 to ca. 3,500</t>
  </si>
  <si>
    <r>
      <t>(1) Vegetation similar to the present (</t>
    </r>
    <r>
      <rPr>
        <i/>
        <sz val="11"/>
        <color indexed="8"/>
        <rFont val="Arial"/>
        <family val="2"/>
      </rPr>
      <t>Mauritia</t>
    </r>
    <r>
      <rPr>
        <sz val="11"/>
        <color indexed="8"/>
        <rFont val="Arial"/>
        <family val="2"/>
      </rPr>
      <t xml:space="preserve">, marsh plant pollen). </t>
    </r>
  </si>
  <si>
    <t>(1) 6,790-6,230; (3) ca. 6,230-4,240</t>
  </si>
  <si>
    <t>(1) Drier climate; (2) Wetter climate.</t>
  </si>
  <si>
    <t>(1) Climax of arid conditions (ENSO?, ITCZ displacement?), absence of preserved pollen grains; (2) Return of mosaic vegetation composed of gallery forest, cerrado and caatinga taxa.</t>
  </si>
  <si>
    <t>(1) Warmer and drier climate.</t>
  </si>
  <si>
    <t>(1) Predominance of campos vegetation.</t>
  </si>
  <si>
    <t>(1) 9,660 to 2,850</t>
  </si>
  <si>
    <t>(1) Warmer and wetter tha the previous period, but present is wetter, by forest taxa dominance.</t>
  </si>
  <si>
    <t>(1) No enough information.</t>
  </si>
  <si>
    <t>(1) after ca. 7,156</t>
  </si>
  <si>
    <t>(1) Drier and warmer climate.</t>
  </si>
  <si>
    <r>
      <t xml:space="preserve">(1) Campos vegetation coupled with the rare occurrence of </t>
    </r>
    <r>
      <rPr>
        <i/>
        <sz val="11"/>
        <color indexed="8"/>
        <rFont val="Arial"/>
        <family val="2"/>
      </rPr>
      <t>Araucaria</t>
    </r>
    <r>
      <rPr>
        <sz val="11"/>
        <color indexed="8"/>
        <rFont val="Arial"/>
        <family val="2"/>
      </rPr>
      <t xml:space="preserve"> forest taxa. Present dominant taxa: </t>
    </r>
    <r>
      <rPr>
        <i/>
        <sz val="11"/>
        <color indexed="8"/>
        <rFont val="Arial"/>
        <family val="2"/>
      </rPr>
      <t>Araucaria</t>
    </r>
    <r>
      <rPr>
        <sz val="11"/>
        <color indexed="8"/>
        <rFont val="Arial"/>
        <family val="2"/>
      </rPr>
      <t xml:space="preserve"> forest.</t>
    </r>
  </si>
  <si>
    <t>(1) after 8,585</t>
  </si>
  <si>
    <r>
      <t xml:space="preserve">(1) High frequency of </t>
    </r>
    <r>
      <rPr>
        <i/>
        <sz val="11"/>
        <color indexed="8"/>
        <rFont val="Arial"/>
        <family val="2"/>
      </rPr>
      <t>Eryngium</t>
    </r>
    <r>
      <rPr>
        <sz val="11"/>
        <color indexed="8"/>
        <rFont val="Arial"/>
        <family val="2"/>
      </rPr>
      <t xml:space="preserve"> and low proportions of </t>
    </r>
    <r>
      <rPr>
        <i/>
        <sz val="11"/>
        <color indexed="8"/>
        <rFont val="Arial"/>
        <family val="2"/>
      </rPr>
      <t>Araucaria</t>
    </r>
    <r>
      <rPr>
        <sz val="11"/>
        <color indexed="8"/>
        <rFont val="Arial"/>
        <family val="2"/>
      </rPr>
      <t xml:space="preserve"> and Atlantic rain forest.</t>
    </r>
  </si>
  <si>
    <t>(1) Predominance of grassland vegetation; soil-erosion and aggradation.</t>
  </si>
  <si>
    <t>Behling &amp; Safford (2010)</t>
  </si>
  <si>
    <t>(1) 7,850 to 5,640</t>
  </si>
  <si>
    <t>(1) Great amount of Poaceae pollen suggests that campos de altitude expanded markedly, and taxa associated with the montane arboreal rain forest decreased.</t>
  </si>
  <si>
    <t>(1) ca. 6,700</t>
  </si>
  <si>
    <t>(1) Interruption of the sedimentation.</t>
  </si>
  <si>
    <t>(1) from ca. 7,000</t>
  </si>
  <si>
    <t>(1) Water level increased towards modern levels (decrease of aquatic taxa), from ca. 11m below modern level at 7,000.</t>
  </si>
  <si>
    <t>(1) Arboreal and Poaceae pollen similar to present.</t>
  </si>
  <si>
    <t>(1) Lesser concentration and diversity of palynomorphs than the next period.</t>
  </si>
  <si>
    <t>(1) ca. 7,000 to 5,600</t>
  </si>
  <si>
    <t>(1) Forest cover increased markedly from 5,460 (expansion of Amazon forest populations), marking the wettest period since mid Holocene times.</t>
  </si>
  <si>
    <t>(1) ca. 6,100 to 5,400</t>
  </si>
  <si>
    <t>(1) Great presence of spores of Lycopodium and algae (the lake did not exist yet).</t>
  </si>
  <si>
    <t>(1) Drier climate; lower water level.</t>
  </si>
  <si>
    <t>(1) Deposition of an olive-green gyttja (the lake of the level increased until modern values).</t>
  </si>
  <si>
    <t>(1) 6,998 to 6,279; (2) ca. 6,279 to ca. 4,400</t>
  </si>
  <si>
    <t>(1) from ca. 8,000</t>
  </si>
  <si>
    <t>(1) Arboreal pollen values increasing (forest expansion).</t>
  </si>
  <si>
    <t>(1) 6,500-5,000</t>
  </si>
  <si>
    <t>(1) The marsh was desiccated periodically, suggesting a long dry season of perhaps 7 months (present = 4-5 months); the core site probably dried out several times.</t>
  </si>
  <si>
    <t>(1) Expansion of halophytic communities; distinct change to lighter peat from black to very dark brown.</t>
  </si>
  <si>
    <t>(1); (2) 7,328-7,168 to 2,306-2,234</t>
  </si>
  <si>
    <r>
      <t>(1) Decline in</t>
    </r>
    <r>
      <rPr>
        <i/>
        <sz val="11"/>
        <color indexed="8"/>
        <rFont val="Arial"/>
        <family val="2"/>
      </rPr>
      <t xml:space="preserve"> Cecropia</t>
    </r>
    <r>
      <rPr>
        <sz val="11"/>
        <color indexed="8"/>
        <rFont val="Arial"/>
        <family val="2"/>
      </rPr>
      <t xml:space="preserve"> pollen abundance from ca. 40 to 15%; pollen and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 data show a disturbed system, but still forested.</t>
    </r>
  </si>
  <si>
    <t>(1) Oscillation in the aquatic and Poaceae pollen, and spike of charcoal; increase in human activity.</t>
  </si>
  <si>
    <t>(1) Slight increase in charcoal abundance and increase in Poaceae; increase in human activity.</t>
  </si>
  <si>
    <r>
      <t xml:space="preserve">(1) Increase in charcoal and </t>
    </r>
    <r>
      <rPr>
        <i/>
        <sz val="11"/>
        <color indexed="8"/>
        <rFont val="Arial"/>
        <family val="2"/>
      </rPr>
      <t>Cecropia;</t>
    </r>
    <r>
      <rPr>
        <sz val="11"/>
        <color indexed="8"/>
        <rFont val="Arial"/>
        <family val="2"/>
      </rPr>
      <t>increase in human activity</t>
    </r>
    <r>
      <rPr>
        <sz val="11"/>
        <color indexed="8"/>
        <rFont val="Arial"/>
        <family val="2"/>
      </rPr>
      <t>.</t>
    </r>
  </si>
  <si>
    <r>
      <t xml:space="preserve">(1) Presence of the estuarine diatoms </t>
    </r>
    <r>
      <rPr>
        <i/>
        <sz val="11"/>
        <color indexed="8"/>
        <rFont val="Arial"/>
        <family val="2"/>
      </rPr>
      <t>P. sulcata</t>
    </r>
    <r>
      <rPr>
        <sz val="11"/>
        <color indexed="8"/>
        <rFont val="Arial"/>
        <family val="2"/>
      </rPr>
      <t xml:space="preserve"> and </t>
    </r>
    <r>
      <rPr>
        <i/>
        <sz val="11"/>
        <color indexed="8"/>
        <rFont val="Arial"/>
        <family val="2"/>
      </rPr>
      <t>C. adhaerens;</t>
    </r>
    <r>
      <rPr>
        <sz val="11"/>
        <color indexed="8"/>
        <rFont val="Arial"/>
        <family val="2"/>
      </rPr>
      <t xml:space="preserve"> maximum salinity values (~13‰).</t>
    </r>
  </si>
  <si>
    <r>
      <t xml:space="preserve">(1) Increased rainfall due to South American summer monsoon; more negative values of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O.</t>
    </r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</si>
  <si>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O; Ti; Fe; Ca; Sr</t>
    </r>
  </si>
  <si>
    <r>
      <t xml:space="preserve">(1) More negative values of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 xml:space="preserve">O. Mean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 xml:space="preserve">O values: </t>
    </r>
    <r>
      <rPr>
        <i/>
        <sz val="11"/>
        <color indexed="8"/>
        <rFont val="Arial"/>
        <family val="2"/>
      </rPr>
      <t>G. sacculifer</t>
    </r>
    <r>
      <rPr>
        <sz val="11"/>
        <color indexed="8"/>
        <rFont val="Arial"/>
        <family val="2"/>
      </rPr>
      <t xml:space="preserve"> = -1.5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 xml:space="preserve"> vs. PDB (peak of -1,8‰ vs. PDB ~ 6,200 BP); </t>
    </r>
    <r>
      <rPr>
        <i/>
        <sz val="11"/>
        <color indexed="8"/>
        <rFont val="Arial"/>
        <family val="2"/>
      </rPr>
      <t>G. tumida</t>
    </r>
    <r>
      <rPr>
        <sz val="11"/>
        <color indexed="8"/>
        <rFont val="Arial"/>
        <family val="2"/>
      </rPr>
      <t>= -0.4‰ vs. PDB (~ 5,800 BP).</t>
    </r>
  </si>
  <si>
    <t>(1) Similar to present SST; (2) Higher SSS.</t>
  </si>
  <si>
    <t>(1) Warmer and wetter climate.</t>
  </si>
  <si>
    <t>(1) Drier and colder climate.</t>
  </si>
  <si>
    <t>(1) Rare occurrence of arboreal pollen, presence of sand and organic matter; the rare frequency of palinomorphs suggests intense aeolian activity; occurrence of Amaranthaceae and Rubiaceae pollen.</t>
  </si>
  <si>
    <t>(1), (2) Lower water level.</t>
  </si>
  <si>
    <t>(1) The deposition surface was about 19 m below the modern mean water level; (2) Shallow lake conditions. (Mean water level about 13 m below the modern).</t>
  </si>
  <si>
    <t>(1) Similar to present SST; (2) Lower SSS.</t>
  </si>
  <si>
    <t>(1) Predominance of C3 plants during the Holocene, even during dry periods; presence of significant amounts of charcoal suggests that fires were a significant process during the Holocene.</t>
  </si>
  <si>
    <t>(1) ca. 7,500 to 3,000</t>
  </si>
  <si>
    <t>(1) Absence of typical savanna taxa, abnormally high abundance of Piper pollen, presence of sponge spicules and abundant microlaminae of wood charcoal (frequent fires). Conditions referred to as El Niño-type.</t>
  </si>
  <si>
    <t>(1) Very low sedimentation rates (environmental and depositional conditions appear more stable and similar to present).</t>
  </si>
  <si>
    <t xml:space="preserve">(1) Substantial increase of charcoal-like particles (intensification of forest fires) (environmental and depositional conditions appear more stable and similar to present). </t>
  </si>
  <si>
    <t>7</t>
  </si>
  <si>
    <t>0</t>
  </si>
  <si>
    <t>(1) ca. 6,000 to 3,000</t>
  </si>
  <si>
    <t>(1) Greatest amount of charcoal found within this period; presence of C3 plants.</t>
  </si>
  <si>
    <t>(1) Great amount of charcoal found within this period; presence of C3 plants.</t>
  </si>
  <si>
    <t>(1) Greatest amount of charcoal found within this period; presence of C4 plants.</t>
  </si>
  <si>
    <t>(1) since 7,500</t>
  </si>
  <si>
    <r>
      <t>(1) Presence of C3 plants during the entire Holocene (d13C profile varying from -27.3‰ to -25.2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).</t>
    </r>
  </si>
  <si>
    <t>Iriarte et al. (2004)</t>
  </si>
  <si>
    <t>(1) Paleodata indicate increasing aridity.</t>
  </si>
  <si>
    <t>Oliveira et al. (2008b)</t>
  </si>
  <si>
    <t>Oliveira et al. (2008a)</t>
  </si>
  <si>
    <t>Campo Alegre</t>
  </si>
  <si>
    <t>850-1200</t>
  </si>
  <si>
    <t>(1) ca. 6,600</t>
  </si>
  <si>
    <t>(1) Soil erosion, sedimentologic and micromorphologic evidence of dry conditions and wildfires; local mid Holocene dryness and a seasonal, contrasted climatic regime.</t>
  </si>
  <si>
    <t>Turcq et al. (2002)</t>
  </si>
  <si>
    <t>Caracarana Lake</t>
  </si>
  <si>
    <t>Carajas Serra Norte N3 Lake</t>
  </si>
  <si>
    <t>Dom Helvecio Lake</t>
  </si>
  <si>
    <t>Feia Lake</t>
  </si>
  <si>
    <t>CSN93-3</t>
  </si>
  <si>
    <t>RR94-10</t>
  </si>
  <si>
    <t>AP1</t>
  </si>
  <si>
    <t>LFB2</t>
  </si>
  <si>
    <t>Bertrand et al. (1990)</t>
  </si>
  <si>
    <t>(1) 9,300 to 5,800</t>
  </si>
  <si>
    <t>(1) C/N ratio peaked at 49 at 7,700 cal BP and decreased regularly to 11 near the top of the core.</t>
  </si>
  <si>
    <t>(1) More charcoal fragments, higher than present C/N ratio.</t>
  </si>
  <si>
    <t>(1) Presence of charcoal fragments.</t>
  </si>
  <si>
    <t>(1) 8,700 to 6,300</t>
  </si>
  <si>
    <t>Água Preta de Baixo Lake</t>
  </si>
  <si>
    <t>(1) The lake level has gradually increased since 9,000 cal BP, and the present-day level was only reached at 1,500 cal BP.</t>
  </si>
  <si>
    <t>(1) since 9,000</t>
  </si>
  <si>
    <t>(1) Lowest carbon flux values of the core.</t>
  </si>
  <si>
    <t>(1) ca. 5,000</t>
  </si>
  <si>
    <t>~12</t>
  </si>
  <si>
    <t>Pessenda et al. (2005)</t>
  </si>
  <si>
    <t>Faegri &amp; Iversen (1989); Clark (1982)</t>
  </si>
  <si>
    <t>(1) 7,500; (2) 9,000 to 4,000-3,000</t>
  </si>
  <si>
    <t>(1) Cerrado vegetation similar to present (Byrsonima, Curatella, Mimosaceae); (2) Presence of C4 plants, related to Cerrado expansion. After this period, na increase of C3 plants is related to more arboreal species, revealing more humid conditions, similar to present.</t>
  </si>
  <si>
    <t>Scheel-Ybert et al. (2003)</t>
  </si>
  <si>
    <t xml:space="preserve">BOT </t>
  </si>
  <si>
    <t xml:space="preserve">JAG </t>
  </si>
  <si>
    <t>PIN</t>
  </si>
  <si>
    <t>Pessenda et al. (2004b)</t>
  </si>
  <si>
    <t>Pessenda et al. (2004a)</t>
  </si>
  <si>
    <t>Barreirinhas</t>
  </si>
  <si>
    <t>~105</t>
  </si>
  <si>
    <t>Pessenda et al. (1996b)</t>
  </si>
  <si>
    <t>4,580</t>
  </si>
  <si>
    <t>8,970</t>
  </si>
  <si>
    <t>Only one core was dated (LF200).</t>
  </si>
  <si>
    <t>(1) 9,000 to 4,000-3,000</t>
  </si>
  <si>
    <t>~350</t>
  </si>
  <si>
    <t>~120</t>
  </si>
  <si>
    <t>Pessenda et al. (2009)</t>
  </si>
  <si>
    <t>Curucutu</t>
  </si>
  <si>
    <t>~800</t>
  </si>
  <si>
    <t>Pessenda &amp; Camargo (1991); Colinvaux et al. (1996)</t>
  </si>
  <si>
    <t>(1) 16,000 to 5,700-4,300 cal</t>
  </si>
  <si>
    <r>
      <t xml:space="preserve">(1) Enrichment of </t>
    </r>
    <r>
      <rPr>
        <vertAlign val="superscript"/>
        <sz val="11"/>
        <color indexed="8"/>
        <rFont val="Arial"/>
        <family val="2"/>
      </rPr>
      <t>14</t>
    </r>
    <r>
      <rPr>
        <sz val="11"/>
        <color indexed="8"/>
        <rFont val="Arial"/>
        <family val="2"/>
      </rPr>
      <t>C, related to the opening of the forest and presence of C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 xml:space="preserve"> plants.</t>
    </r>
  </si>
  <si>
    <t>Proxy type</t>
  </si>
  <si>
    <t>Description</t>
  </si>
  <si>
    <t xml:space="preserve">Isotopic oxygen and carbon fractionation </t>
  </si>
  <si>
    <t xml:space="preserve">Biological </t>
  </si>
  <si>
    <t>Code</t>
  </si>
  <si>
    <t>IF</t>
  </si>
  <si>
    <t>PC</t>
  </si>
  <si>
    <t>BI</t>
  </si>
  <si>
    <t>BI/PC</t>
  </si>
  <si>
    <t>IF/PC</t>
  </si>
  <si>
    <t>IF/PC/BI</t>
  </si>
  <si>
    <t>IF/BI</t>
  </si>
  <si>
    <t>Biological</t>
  </si>
  <si>
    <t xml:space="preserve">Physico-chemical </t>
  </si>
  <si>
    <t>Isotopic fractionation /Biological</t>
  </si>
  <si>
    <t>Biological/ Physico-chemical</t>
  </si>
  <si>
    <t>Isotopic fractionation/ Physico-chemical/ Biological</t>
  </si>
  <si>
    <t>Behling (2002b)</t>
  </si>
  <si>
    <r>
      <t xml:space="preserve">(1) Predominance of saline conditions and influence of tides, dry to wet transition. Samples dominated by </t>
    </r>
    <r>
      <rPr>
        <i/>
        <sz val="11"/>
        <color indexed="8"/>
        <rFont val="Arial"/>
        <family val="2"/>
      </rPr>
      <t>Typha, Ruppia</t>
    </r>
    <r>
      <rPr>
        <sz val="11"/>
        <color indexed="8"/>
        <rFont val="Arial"/>
        <family val="2"/>
      </rPr>
      <t>, Chenopodiaceae, Cyperaceae, and polyhalobous and mesohalobous diatoms; consequence of the sea-level highstand.</t>
    </r>
  </si>
  <si>
    <t>(1) Relatively low freshwater discharge.</t>
  </si>
  <si>
    <t>(1) Increase in sand and productivity (benthic foraminifera); higher values of C/N; decrease in carbonate contents.</t>
  </si>
  <si>
    <t>Isotopic fractionation</t>
  </si>
  <si>
    <t>Isotopic fractionation/ Physico-chemical</t>
  </si>
  <si>
    <t>Physico-chemical</t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</si>
  <si>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O, Mg/Ca; Sr/Ca</t>
    </r>
  </si>
  <si>
    <r>
      <t>MS; grain size; SiO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/R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O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 xml:space="preserve"> ratios;</t>
    </r>
    <r>
      <rPr>
        <sz val="11"/>
        <color indexed="8"/>
        <rFont val="Symbol"/>
        <family val="1"/>
      </rPr>
      <t xml:space="preserve"> 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</t>
    </r>
  </si>
  <si>
    <t>Servant et al. (1993)</t>
  </si>
  <si>
    <t>(1) Higher SSS.</t>
  </si>
  <si>
    <t>(1) Similar to present; (2) Drier climate.</t>
  </si>
  <si>
    <t>5</t>
  </si>
  <si>
    <t>4</t>
  </si>
  <si>
    <t>~780</t>
  </si>
  <si>
    <t>(1) 6,500 to 5,500</t>
  </si>
  <si>
    <t>(1) Both cores indicate a drier than present climate, due to the presence of cerradão vegetation and d13C values typical of C4 plants.</t>
  </si>
  <si>
    <t>(1) Both cores presnt an hiatus ca. 6,240, and forest and cerrado vegetation, while forest is the present vegetation.</t>
  </si>
  <si>
    <t>(1) Presence of cerradão taxa.</t>
  </si>
  <si>
    <t>Rezende (2010)</t>
  </si>
  <si>
    <t>Fazenda Lake</t>
  </si>
  <si>
    <t>FZL4</t>
  </si>
  <si>
    <t>Volkmer-Ribeiro (1985)</t>
  </si>
  <si>
    <t>~3</t>
  </si>
  <si>
    <t>(1) Smaller amount of spores, algae, pollen and spicules.</t>
  </si>
  <si>
    <t>(1) 7,000 to 6,620</t>
  </si>
  <si>
    <t>(1) 8,500 to present</t>
  </si>
  <si>
    <t>(1) 7,260 to 4,594</t>
  </si>
  <si>
    <t>(1) 6,700 to 3,420</t>
  </si>
  <si>
    <t>(1) 7,000 to 5,460</t>
  </si>
  <si>
    <t>(1) 6,620 to 4,020</t>
  </si>
  <si>
    <t>(1) 9,710 to 4,610</t>
  </si>
  <si>
    <t>(1) 6,620 to 4,020 (7,580-7,440 to 4,570-4,410 cal)</t>
  </si>
  <si>
    <t>Cruz et al. (2005)</t>
  </si>
  <si>
    <t>Cruz et al. (2006a)</t>
  </si>
  <si>
    <t>Cruz et al. (2006b)</t>
  </si>
  <si>
    <t>Cruz et al. (2007)</t>
  </si>
  <si>
    <t>De Oliveira (1992)</t>
  </si>
  <si>
    <t>Lagoa Serra Negra</t>
  </si>
  <si>
    <t>Lagoa dos Olhos</t>
  </si>
  <si>
    <t>~1200</t>
  </si>
  <si>
    <r>
      <t xml:space="preserve">(1) From 13,685 to 6,000 the vegetation was characterized by a </t>
    </r>
    <r>
      <rPr>
        <i/>
        <sz val="11"/>
        <color indexed="8"/>
        <rFont val="Arial"/>
        <family val="2"/>
      </rPr>
      <t>Caryocar</t>
    </r>
    <r>
      <rPr>
        <sz val="11"/>
        <color indexed="8"/>
        <rFont val="Arial"/>
        <family val="2"/>
      </rPr>
      <t xml:space="preserve"> savanna which replaced the </t>
    </r>
    <r>
      <rPr>
        <i/>
        <sz val="11"/>
        <color indexed="8"/>
        <rFont val="Arial"/>
        <family val="2"/>
      </rPr>
      <t>Podocarpus-Caryocar</t>
    </r>
    <r>
      <rPr>
        <sz val="11"/>
        <color indexed="8"/>
        <rFont val="Arial"/>
        <family val="2"/>
      </rPr>
      <t xml:space="preserve"> mosaic forest. After 6,000 the climate consists of two seasons, similar to present.</t>
    </r>
  </si>
  <si>
    <t>(1) Warmer climate.</t>
  </si>
  <si>
    <t>(1) Pollen spectra found after 5,000 indicates a colder climate, which could be also linked with the altitude of the lake (~1200m) and persisted to the present.</t>
  </si>
  <si>
    <t>Ledru et al. (2001)</t>
  </si>
  <si>
    <t>Barreto (2010)</t>
  </si>
  <si>
    <t>PX5</t>
  </si>
  <si>
    <t>Paixão Cave</t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</si>
  <si>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 xml:space="preserve">O,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</t>
    </r>
  </si>
  <si>
    <r>
      <t xml:space="preserve">(1)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 more negative than present (~ -4.5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).</t>
    </r>
  </si>
  <si>
    <t>-19.00</t>
  </si>
  <si>
    <t>-22.78</t>
  </si>
  <si>
    <t>-0.77</t>
  </si>
  <si>
    <t>-29.24</t>
  </si>
  <si>
    <t>-23.28</t>
  </si>
  <si>
    <t>-17.97</t>
  </si>
  <si>
    <t>-26.07</t>
  </si>
  <si>
    <t>-0.59</t>
  </si>
  <si>
    <t>-29.59</t>
  </si>
  <si>
    <t>-2.96</t>
  </si>
  <si>
    <t>-22.71</t>
  </si>
  <si>
    <t>-0.13</t>
  </si>
  <si>
    <t>-17.99</t>
  </si>
  <si>
    <t>-17.28</t>
  </si>
  <si>
    <t>-10.40</t>
  </si>
  <si>
    <t>-24.40</t>
  </si>
  <si>
    <t>-23.87</t>
  </si>
  <si>
    <t>-17.95</t>
  </si>
  <si>
    <t>-30.10</t>
  </si>
  <si>
    <t>-27.70</t>
  </si>
  <si>
    <t>-28.18</t>
  </si>
  <si>
    <t>-28.38</t>
  </si>
  <si>
    <t>-28.95</t>
  </si>
  <si>
    <t>-25.92</t>
  </si>
  <si>
    <t>-26.25</t>
  </si>
  <si>
    <t>-22.46</t>
  </si>
  <si>
    <t>-3.17</t>
  </si>
  <si>
    <t>-3.27</t>
  </si>
  <si>
    <t>-1.74</t>
  </si>
  <si>
    <t>-6.33</t>
  </si>
  <si>
    <t>0.27</t>
  </si>
  <si>
    <t>-15.57</t>
  </si>
  <si>
    <t>-10.63</t>
  </si>
  <si>
    <t>-19.63</t>
  </si>
  <si>
    <t>-1.80</t>
  </si>
  <si>
    <t>-1.86</t>
  </si>
  <si>
    <t>-38.23</t>
  </si>
  <si>
    <t>-13.62</t>
  </si>
  <si>
    <t>-14.47</t>
  </si>
  <si>
    <t>-25.24</t>
  </si>
  <si>
    <t>-33.70</t>
  </si>
  <si>
    <t>-34.58</t>
  </si>
  <si>
    <t>-34.55</t>
  </si>
  <si>
    <t>-24.43</t>
  </si>
  <si>
    <t>-14.40</t>
  </si>
  <si>
    <t>-20.95</t>
  </si>
  <si>
    <t>-29.60</t>
  </si>
  <si>
    <t>-38.08</t>
  </si>
  <si>
    <t>-37.00</t>
  </si>
  <si>
    <t>-0.60</t>
  </si>
  <si>
    <t>-2.79</t>
  </si>
  <si>
    <t>-1.58</t>
  </si>
  <si>
    <t>-1.68</t>
  </si>
  <si>
    <t>-1.65</t>
  </si>
  <si>
    <t>-38.50</t>
  </si>
  <si>
    <t>-27.22</t>
  </si>
  <si>
    <t>-3.67</t>
  </si>
  <si>
    <t>-4.25</t>
  </si>
  <si>
    <t>-22.94</t>
  </si>
  <si>
    <t>-4.61</t>
  </si>
  <si>
    <t>-32.50</t>
  </si>
  <si>
    <t>-41.27</t>
  </si>
  <si>
    <t>-14.42</t>
  </si>
  <si>
    <t>-24.53</t>
  </si>
  <si>
    <t>-17.41</t>
  </si>
  <si>
    <t>-17.81</t>
  </si>
  <si>
    <t>-22.50</t>
  </si>
  <si>
    <t>-5.60</t>
  </si>
  <si>
    <t>-23.30</t>
  </si>
  <si>
    <t>-22.77</t>
  </si>
  <si>
    <t>-23.00</t>
  </si>
  <si>
    <t>-22.75</t>
  </si>
  <si>
    <t>-22.67</t>
  </si>
  <si>
    <t>-27.39</t>
  </si>
  <si>
    <t>-21.42 to -21.48</t>
  </si>
  <si>
    <t>-6.30</t>
  </si>
  <si>
    <t>-6.58</t>
  </si>
  <si>
    <t>-19.68</t>
  </si>
  <si>
    <t>-17.75</t>
  </si>
  <si>
    <t>-22.72</t>
  </si>
  <si>
    <t>-15.27</t>
  </si>
  <si>
    <t>-3.84</t>
  </si>
  <si>
    <t>-18.42</t>
  </si>
  <si>
    <t>-22.85</t>
  </si>
  <si>
    <t>-3.18 to -2.87</t>
  </si>
  <si>
    <t>-23.93</t>
  </si>
  <si>
    <t>-23.51</t>
  </si>
  <si>
    <t>-18.95</t>
  </si>
  <si>
    <t>-19.38</t>
  </si>
  <si>
    <t>-12.63</t>
  </si>
  <si>
    <t>-46.77</t>
  </si>
  <si>
    <t>-45.53</t>
  </si>
  <si>
    <t>-47.85</t>
  </si>
  <si>
    <t>-50.57</t>
  </si>
  <si>
    <t>-45.97</t>
  </si>
  <si>
    <t>-42.20</t>
  </si>
  <si>
    <t>-48.63</t>
  </si>
  <si>
    <t>-47.65</t>
  </si>
  <si>
    <t>-55.22</t>
  </si>
  <si>
    <t>-43.42</t>
  </si>
  <si>
    <t>-44.57</t>
  </si>
  <si>
    <t>-51.08</t>
  </si>
  <si>
    <t>-42.12</t>
  </si>
  <si>
    <t>-49.42</t>
  </si>
  <si>
    <t>-43.22</t>
  </si>
  <si>
    <t>-50.13</t>
  </si>
  <si>
    <t>-46.71</t>
  </si>
  <si>
    <t>-42.22</t>
  </si>
  <si>
    <t>-50.85</t>
  </si>
  <si>
    <t>-49.15</t>
  </si>
  <si>
    <t>-49.87</t>
  </si>
  <si>
    <t>-49.55</t>
  </si>
  <si>
    <t>-49.90</t>
  </si>
  <si>
    <t>-48.98</t>
  </si>
  <si>
    <t>-49.25</t>
  </si>
  <si>
    <t>-43.03</t>
  </si>
  <si>
    <t>-44.98</t>
  </si>
  <si>
    <t>-60.58</t>
  </si>
  <si>
    <t>-51.46</t>
  </si>
  <si>
    <t>-50.42</t>
  </si>
  <si>
    <t>-66.68</t>
  </si>
  <si>
    <t>-47.58</t>
  </si>
  <si>
    <t>-49.72</t>
  </si>
  <si>
    <t>-43.90</t>
  </si>
  <si>
    <t>-53.53</t>
  </si>
  <si>
    <t>-53.98</t>
  </si>
  <si>
    <t>-57.77</t>
  </si>
  <si>
    <t>-61.55</t>
  </si>
  <si>
    <t>-61.07</t>
  </si>
  <si>
    <t>-50.04</t>
  </si>
  <si>
    <t>-53.95</t>
  </si>
  <si>
    <t>-59.14</t>
  </si>
  <si>
    <t>-59.12</t>
  </si>
  <si>
    <t>-42.28</t>
  </si>
  <si>
    <t>-38.82</t>
  </si>
  <si>
    <t>-39.53</t>
  </si>
  <si>
    <t>-51.65</t>
  </si>
  <si>
    <t>-62.26</t>
  </si>
  <si>
    <t>-61.11</t>
  </si>
  <si>
    <t>-49.14</t>
  </si>
  <si>
    <t>-55.08</t>
  </si>
  <si>
    <t>-53.60</t>
  </si>
  <si>
    <t>-53.57</t>
  </si>
  <si>
    <t>-53.59</t>
  </si>
  <si>
    <t>-58.75</t>
  </si>
  <si>
    <t>-37.72</t>
  </si>
  <si>
    <t>-36.35</t>
  </si>
  <si>
    <t>-41.98</t>
  </si>
  <si>
    <t>-36.64</t>
  </si>
  <si>
    <t>-50.24</t>
  </si>
  <si>
    <t>-14.49</t>
  </si>
  <si>
    <t>-44.36</t>
  </si>
  <si>
    <t>-48.72</t>
  </si>
  <si>
    <t>-37.73</t>
  </si>
  <si>
    <t>-52.33</t>
  </si>
  <si>
    <t>-45.06</t>
  </si>
  <si>
    <t>-45.43</t>
  </si>
  <si>
    <t>-51.17</t>
  </si>
  <si>
    <t>-47.63</t>
  </si>
  <si>
    <t>-48.00</t>
  </si>
  <si>
    <t>-47.97</t>
  </si>
  <si>
    <t>-47.02</t>
  </si>
  <si>
    <t>-55.52</t>
  </si>
  <si>
    <t>-47.60</t>
  </si>
  <si>
    <t>-50.20</t>
  </si>
  <si>
    <t>-49.50</t>
  </si>
  <si>
    <t>-42.63</t>
  </si>
  <si>
    <t>-57.58</t>
  </si>
  <si>
    <t>-53.17</t>
  </si>
  <si>
    <t>-59.22</t>
  </si>
  <si>
    <t>-59.78</t>
  </si>
  <si>
    <t>-41.83</t>
  </si>
  <si>
    <t>-42.59</t>
  </si>
  <si>
    <t>-47.30</t>
  </si>
  <si>
    <t>-48.48</t>
  </si>
  <si>
    <t>-47.17</t>
  </si>
  <si>
    <t>-45.92 to -43.37</t>
  </si>
  <si>
    <t>-46.65</t>
  </si>
  <si>
    <t>-52.45</t>
  </si>
  <si>
    <t>-46.83</t>
  </si>
  <si>
    <t>-41.02</t>
  </si>
  <si>
    <t>1.25 or 2.5 or 5</t>
  </si>
  <si>
    <t>2.5</t>
  </si>
  <si>
    <t>0.1</t>
  </si>
  <si>
    <t>0.5</t>
  </si>
  <si>
    <t>&lt;= 0.04</t>
  </si>
  <si>
    <t>~0.25</t>
  </si>
  <si>
    <t>~0.1</t>
  </si>
  <si>
    <t>~0.2</t>
  </si>
  <si>
    <t>5 or 10</t>
  </si>
  <si>
    <t>0.005</t>
  </si>
  <si>
    <t>47.5 to 95.0</t>
  </si>
  <si>
    <t>0.375</t>
  </si>
  <si>
    <t>0.496</t>
  </si>
  <si>
    <t>0.195</t>
  </si>
  <si>
    <t>0.250</t>
  </si>
  <si>
    <t>0.041</t>
  </si>
  <si>
    <t>0.049</t>
  </si>
  <si>
    <t>0.100</t>
  </si>
  <si>
    <t>0.188</t>
  </si>
  <si>
    <t>0.503</t>
  </si>
  <si>
    <t>0.062</t>
  </si>
  <si>
    <t>0.055</t>
  </si>
  <si>
    <t>0.199</t>
  </si>
  <si>
    <t>0.200</t>
  </si>
  <si>
    <t>0.500</t>
  </si>
  <si>
    <t>0.048</t>
  </si>
  <si>
    <t>0.098</t>
  </si>
  <si>
    <t>0.264</t>
  </si>
  <si>
    <t>0.160</t>
  </si>
  <si>
    <t>0.139</t>
  </si>
  <si>
    <t>0.896</t>
  </si>
  <si>
    <t>0.208</t>
  </si>
  <si>
    <t>0.101</t>
  </si>
  <si>
    <t>0.367</t>
  </si>
  <si>
    <t>0.035</t>
  </si>
  <si>
    <t>0.038</t>
  </si>
  <si>
    <t>0.050</t>
  </si>
  <si>
    <t>20</t>
  </si>
  <si>
    <t>43</t>
  </si>
  <si>
    <t>0.077</t>
  </si>
  <si>
    <t>0.501</t>
  </si>
  <si>
    <t>0.079</t>
  </si>
  <si>
    <t>0.397</t>
  </si>
  <si>
    <t>0.070</t>
  </si>
  <si>
    <t>0.067</t>
  </si>
  <si>
    <t>0.045</t>
  </si>
  <si>
    <t>0.213</t>
  </si>
  <si>
    <t>0.333</t>
  </si>
  <si>
    <t>0.058</t>
  </si>
  <si>
    <t>0.192</t>
  </si>
  <si>
    <t>0.196</t>
  </si>
  <si>
    <t>0.086</t>
  </si>
  <si>
    <t>0.037</t>
  </si>
  <si>
    <t>0.040</t>
  </si>
  <si>
    <t>0.078</t>
  </si>
  <si>
    <t>0.112</t>
  </si>
  <si>
    <t>0.110</t>
  </si>
  <si>
    <t>0.413</t>
  </si>
  <si>
    <t>0.004</t>
  </si>
  <si>
    <t>0.178</t>
  </si>
  <si>
    <t>10</t>
  </si>
  <si>
    <t>0.402</t>
  </si>
  <si>
    <t>0.401</t>
  </si>
  <si>
    <t>0.047</t>
  </si>
  <si>
    <t>0.251</t>
  </si>
  <si>
    <t>1.983</t>
  </si>
  <si>
    <t>21.018</t>
  </si>
  <si>
    <t>9.958</t>
  </si>
  <si>
    <t>3.940</t>
  </si>
  <si>
    <t>9.333</t>
  </si>
  <si>
    <t>4.364</t>
  </si>
  <si>
    <t>9.859</t>
  </si>
  <si>
    <t>0.127</t>
  </si>
  <si>
    <t>0.117</t>
  </si>
  <si>
    <t>0.146</t>
  </si>
  <si>
    <t>0.090</t>
  </si>
  <si>
    <t>0.066</t>
  </si>
  <si>
    <t>0.097</t>
  </si>
  <si>
    <t>0.099</t>
  </si>
  <si>
    <t>0.138</t>
  </si>
  <si>
    <t>0.065</t>
  </si>
  <si>
    <t>0.135</t>
  </si>
  <si>
    <t>0.485</t>
  </si>
  <si>
    <t>0.271</t>
  </si>
  <si>
    <t>0.114</t>
  </si>
  <si>
    <t>0.083</t>
  </si>
  <si>
    <t>0.343</t>
  </si>
  <si>
    <t>0.163</t>
  </si>
  <si>
    <t>0.300</t>
  </si>
  <si>
    <t>0.080</t>
  </si>
  <si>
    <t>0.180</t>
  </si>
  <si>
    <t>21.391</t>
  </si>
  <si>
    <t>Optical age: 6,625 ± 750</t>
  </si>
  <si>
    <t>(1) SST ~27.3°C; (2) SSS ~ 38.3 (decrease since 8,000, when SSS was ~ 39.3).</t>
  </si>
  <si>
    <t>(1) SST ~27.3°C (varied only ~1°C since LGM); (2) SSS ~ 37.3 (decrease since 8,000, when SSS was ~ 37.6).</t>
  </si>
  <si>
    <t>(1) SST ~27.4°C (varied only ~1°C since LGM); (2) SSS ~ 37.8 (increase since 8,000, when SSS was ~ 37.5).</t>
  </si>
  <si>
    <r>
      <t xml:space="preserve">(1) More negative values of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 xml:space="preserve">O. Mean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O values: G. ruber (pink) = -1.442‰ vs. PDB; G. sacculifer = -1.3325‰ vs. PDB; low values of Ti and Fe. XRF intensity (in counts per second, cps): Ca (7348-3239, mean ~ 4495); Sr (372-167, mean ~ 229.5); Fe (910-3074, mean ~ 2623.75); Ti (53-156) ~ 129.75.</t>
    </r>
  </si>
  <si>
    <r>
      <t xml:space="preserve">(1) Mean Mg/Ca-SST = 27.1°C; (2) Mean SSS = 36.3 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.</t>
    </r>
  </si>
  <si>
    <r>
      <t xml:space="preserve">(1) Presence of woody savanna (cerrado), by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 from -22.5 to -21</t>
    </r>
    <r>
      <rPr>
        <sz val="11"/>
        <color indexed="8"/>
        <rFont val="Calibri"/>
        <family val="2"/>
      </rPr>
      <t>‰</t>
    </r>
    <r>
      <rPr>
        <sz val="11"/>
        <color indexed="8"/>
        <rFont val="Arial"/>
        <family val="2"/>
      </rPr>
      <t>; low moisture availability, represented by pollen analysis and high charcoal amount.</t>
    </r>
  </si>
  <si>
    <t>0.80</t>
  </si>
  <si>
    <t>0.50</t>
  </si>
  <si>
    <t>0.40</t>
  </si>
  <si>
    <t>0.77</t>
  </si>
  <si>
    <t>0.03</t>
  </si>
  <si>
    <t>0.70</t>
  </si>
  <si>
    <t>1.17</t>
  </si>
  <si>
    <t>1.70</t>
  </si>
  <si>
    <t>1.40</t>
  </si>
  <si>
    <t>1.03</t>
  </si>
  <si>
    <t>0.37</t>
  </si>
  <si>
    <t>0.07</t>
  </si>
  <si>
    <t>0.17</t>
  </si>
  <si>
    <t>0.43</t>
  </si>
  <si>
    <t>0.63</t>
  </si>
  <si>
    <t>0.10</t>
  </si>
  <si>
    <t>1.13</t>
  </si>
  <si>
    <t>1.37</t>
  </si>
  <si>
    <t>1.20</t>
  </si>
  <si>
    <t>0.47</t>
  </si>
  <si>
    <t>1.43</t>
  </si>
  <si>
    <t>0.73</t>
  </si>
  <si>
    <t>0.34</t>
  </si>
  <si>
    <t>1.33</t>
  </si>
  <si>
    <t>0.67</t>
  </si>
  <si>
    <t>4.00</t>
  </si>
  <si>
    <t>0.83</t>
  </si>
  <si>
    <t>0.87</t>
  </si>
  <si>
    <t>1.10</t>
  </si>
  <si>
    <t>1.00</t>
  </si>
  <si>
    <t>9.67</t>
  </si>
  <si>
    <t>3.67</t>
  </si>
  <si>
    <t>2.00</t>
  </si>
  <si>
    <t>4.67</t>
  </si>
  <si>
    <t>2.33</t>
  </si>
  <si>
    <t>6.33</t>
  </si>
  <si>
    <t>0.53</t>
  </si>
  <si>
    <t>0.33</t>
  </si>
  <si>
    <t>2.37</t>
  </si>
  <si>
    <t>1.42</t>
  </si>
  <si>
    <t>8.00</t>
  </si>
  <si>
    <t>0.4</t>
  </si>
  <si>
    <t>0.2</t>
  </si>
  <si>
    <t>0.3</t>
  </si>
  <si>
    <t>0.9</t>
  </si>
  <si>
    <t>0.6</t>
  </si>
  <si>
    <t>0.01</t>
  </si>
  <si>
    <t>(1) 6,060 to 2,180</t>
  </si>
  <si>
    <t xml:space="preserve">(1) Higher frequency of fire, expansion of Cerrado and a reduced area of gallery forest. </t>
  </si>
  <si>
    <t xml:space="preserve">(1) Drier climate. </t>
  </si>
  <si>
    <t>(1) Early and Mid-Holocene drier and warmer, with annual dry season longer than present day, with forest advance under very wet Late Holocene climate conditions.</t>
  </si>
  <si>
    <t>(1) Open savannah vegetation (campo cerrado) with local gallery forests at the bottom of the core.</t>
  </si>
  <si>
    <r>
      <t>(1) High frequency of Myrsine, Arecaceae, Weinmannia, Hedyosmum, Sloanea and Clusia; after the marine regression of the Mid-Holocene, open areas became forested</t>
    </r>
    <r>
      <rPr>
        <sz val="11"/>
        <color indexed="8"/>
        <rFont val="Arial"/>
        <family val="2"/>
      </rPr>
      <t>.</t>
    </r>
  </si>
  <si>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18</t>
    </r>
    <r>
      <rPr>
        <sz val="11"/>
        <color indexed="8"/>
        <rFont val="Arial"/>
        <family val="2"/>
      </rPr>
      <t>C,</t>
    </r>
    <r>
      <rPr>
        <sz val="11"/>
        <color indexed="8"/>
        <rFont val="Symbol"/>
        <family val="1"/>
      </rPr>
      <t xml:space="preserve"> d</t>
    </r>
    <r>
      <rPr>
        <vertAlign val="superscript"/>
        <sz val="11"/>
        <color indexed="8"/>
        <rFont val="Arial"/>
        <family val="2"/>
      </rPr>
      <t>13</t>
    </r>
    <r>
      <rPr>
        <sz val="11"/>
        <color indexed="8"/>
        <rFont val="Arial"/>
        <family val="2"/>
      </rPr>
      <t>C</t>
    </r>
  </si>
  <si>
    <r>
      <t>Mg/Ca, Ti/Ca, Fe/Ca, Fe/Sr, Al/Si, Si/Ca, C/N,</t>
    </r>
    <r>
      <rPr>
        <sz val="11"/>
        <color indexed="8"/>
        <rFont val="Symbol"/>
        <family val="1"/>
      </rPr>
      <t xml:space="preserve"> </t>
    </r>
    <r>
      <rPr>
        <sz val="11"/>
        <color indexed="8"/>
        <rFont val="Symbol"/>
        <family val="1"/>
      </rPr>
      <t>d</t>
    </r>
    <r>
      <rPr>
        <vertAlign val="superscript"/>
        <sz val="11"/>
        <color indexed="8"/>
        <rFont val="Arial"/>
        <family val="2"/>
      </rPr>
      <t>15</t>
    </r>
    <r>
      <rPr>
        <sz val="11"/>
        <color indexed="8"/>
        <rFont val="Arial"/>
        <family val="2"/>
      </rPr>
      <t>N, Grain size, Petrography, Alkenone, Thermoluminescence, Mineralogy, pH, Eh, Magnetic susceptibility</t>
    </r>
  </si>
  <si>
    <t>Pollen, Diatoms, Spores, Algae, Molluscs, Sponge, Organic Matter, Charcoal, Relative abundance</t>
  </si>
  <si>
    <t>Table 1. Description of proxy types used in this study (Modified from Wirtz et al., 2010, Mid-Holocene regional reorganization of climate variability: analyses of proxy data in the frequency domain. PPP, 298, 189-200).</t>
  </si>
  <si>
    <t>0016</t>
  </si>
  <si>
    <t>0034</t>
  </si>
  <si>
    <t>0039</t>
  </si>
  <si>
    <t>0040</t>
  </si>
  <si>
    <t>0041</t>
  </si>
  <si>
    <t>0046</t>
  </si>
  <si>
    <t>0050</t>
  </si>
  <si>
    <t>0049</t>
  </si>
  <si>
    <t>0051</t>
  </si>
  <si>
    <t>0052</t>
  </si>
  <si>
    <t>0065</t>
  </si>
  <si>
    <t>0072a</t>
  </si>
  <si>
    <t>0072b</t>
  </si>
  <si>
    <t>0077a</t>
  </si>
  <si>
    <t>0077b</t>
  </si>
  <si>
    <t>0079</t>
  </si>
  <si>
    <t>0080</t>
  </si>
  <si>
    <t>0095a</t>
  </si>
  <si>
    <t>0095b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</si>
</sst>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"/>
    <numFmt numFmtId="179" formatCode="0.000"/>
  </numFmts>
  <fonts count="8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8"/>
      <color indexed="81"/>
      <name val="Tahoma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vertAlign val="subscript"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Symbol"/>
      <family val="1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Symbol"/>
      <family val="1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i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Symbol"/>
      <family val="1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Symbol"/>
      <family val="1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Symbol"/>
      <family val="1"/>
    </font>
    <font>
      <vertAlign val="subscript"/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vertAlign val="superscript"/>
      <sz val="11"/>
      <color indexed="8"/>
      <name val="Arial"/>
      <family val="2"/>
    </font>
    <font>
      <sz val="11"/>
      <color indexed="8"/>
      <name val="Symbol"/>
      <family val="1"/>
    </font>
    <font>
      <sz val="11"/>
      <color indexed="8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Symbol"/>
      <family val="1"/>
    </font>
    <font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vertAlign val="superscript"/>
      <sz val="11"/>
      <color indexed="8"/>
      <name val="Arial"/>
      <family val="2"/>
    </font>
    <font>
      <sz val="11"/>
      <color indexed="8"/>
      <name val="Symbol"/>
      <family val="1"/>
    </font>
    <font>
      <sz val="11"/>
      <color indexed="8"/>
      <name val="Arial"/>
      <family val="2"/>
    </font>
    <font>
      <sz val="10"/>
      <color indexed="8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Symbol"/>
      <family val="1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Symbol"/>
      <family val="1"/>
    </font>
    <font>
      <vertAlign val="superscript"/>
      <sz val="11"/>
      <color indexed="8"/>
      <name val="Arial"/>
      <family val="2"/>
    </font>
    <font>
      <sz val="11"/>
      <color indexed="8"/>
      <name val="Symbol"/>
      <family val="1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CDCDCD"/>
      </left>
      <right style="hair">
        <color rgb="FFCDCDCD"/>
      </right>
      <top style="hair">
        <color rgb="FFCDCDCD"/>
      </top>
      <bottom style="hair">
        <color rgb="FFCDCDCD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83" fillId="0" borderId="0" xfId="0" applyFont="1" applyAlignment="1">
      <alignment horizontal="center"/>
    </xf>
    <xf numFmtId="0" fontId="83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3" fillId="0" borderId="2" xfId="0" applyFont="1" applyBorder="1" applyAlignment="1">
      <alignment horizontal="center" vertical="center" wrapText="1"/>
    </xf>
    <xf numFmtId="49" fontId="8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179" fontId="1" fillId="0" borderId="2" xfId="0" applyNumberFormat="1" applyFont="1" applyBorder="1" applyAlignment="1">
      <alignment horizontal="center" vertical="center" wrapText="1"/>
    </xf>
    <xf numFmtId="2" fontId="83" fillId="0" borderId="2" xfId="0" applyNumberFormat="1" applyFont="1" applyBorder="1" applyAlignment="1">
      <alignment horizontal="center" vertical="center" wrapText="1"/>
    </xf>
    <xf numFmtId="1" fontId="83" fillId="0" borderId="2" xfId="0" applyNumberFormat="1" applyFont="1" applyBorder="1" applyAlignment="1">
      <alignment horizontal="center" vertical="center" wrapText="1"/>
    </xf>
    <xf numFmtId="179" fontId="83" fillId="0" borderId="2" xfId="0" applyNumberFormat="1" applyFont="1" applyBorder="1" applyAlignment="1">
      <alignment horizontal="center" vertical="center" wrapText="1"/>
    </xf>
    <xf numFmtId="49" fontId="83" fillId="2" borderId="2" xfId="0" applyNumberFormat="1" applyFont="1" applyFill="1" applyBorder="1" applyAlignment="1">
      <alignment horizontal="center" vertical="center" wrapText="1"/>
    </xf>
    <xf numFmtId="2" fontId="83" fillId="2" borderId="2" xfId="0" applyNumberFormat="1" applyFont="1" applyFill="1" applyBorder="1" applyAlignment="1">
      <alignment horizontal="center" vertical="center" wrapText="1"/>
    </xf>
    <xf numFmtId="0" fontId="83" fillId="2" borderId="2" xfId="0" applyFont="1" applyFill="1" applyBorder="1" applyAlignment="1">
      <alignment horizontal="center" vertical="center" wrapText="1"/>
    </xf>
    <xf numFmtId="1" fontId="83" fillId="2" borderId="2" xfId="0" applyNumberFormat="1" applyFont="1" applyFill="1" applyBorder="1" applyAlignment="1">
      <alignment horizontal="center" vertical="center" wrapText="1"/>
    </xf>
    <xf numFmtId="49" fontId="1" fillId="2" borderId="2" xfId="0" quotePrefix="1" applyNumberFormat="1" applyFont="1" applyFill="1" applyBorder="1" applyAlignment="1">
      <alignment horizontal="center" vertical="center" wrapText="1"/>
    </xf>
    <xf numFmtId="179" fontId="83" fillId="2" borderId="2" xfId="0" applyNumberFormat="1" applyFont="1" applyFill="1" applyBorder="1" applyAlignment="1">
      <alignment horizontal="center" vertical="center" wrapText="1"/>
    </xf>
    <xf numFmtId="49" fontId="83" fillId="0" borderId="2" xfId="0" applyNumberFormat="1" applyFont="1" applyFill="1" applyBorder="1" applyAlignment="1">
      <alignment horizontal="center" vertical="center" wrapText="1"/>
    </xf>
    <xf numFmtId="1" fontId="83" fillId="0" borderId="2" xfId="0" applyNumberFormat="1" applyFont="1" applyFill="1" applyBorder="1" applyAlignment="1">
      <alignment horizontal="center" vertical="center" wrapText="1"/>
    </xf>
    <xf numFmtId="178" fontId="83" fillId="0" borderId="2" xfId="0" applyNumberFormat="1" applyFont="1" applyBorder="1" applyAlignment="1">
      <alignment horizontal="center" vertical="center" wrapText="1"/>
    </xf>
    <xf numFmtId="49" fontId="83" fillId="0" borderId="2" xfId="0" applyNumberFormat="1" applyFont="1" applyBorder="1" applyAlignment="1">
      <alignment horizontal="center" vertical="center" wrapText="1"/>
    </xf>
    <xf numFmtId="49" fontId="83" fillId="0" borderId="2" xfId="0" applyNumberFormat="1" applyFont="1" applyBorder="1" applyAlignment="1">
      <alignment horizontal="center" vertical="center" wrapText="1"/>
    </xf>
    <xf numFmtId="49" fontId="83" fillId="0" borderId="2" xfId="0" applyNumberFormat="1" applyFont="1" applyBorder="1" applyAlignment="1">
      <alignment horizontal="center" vertical="center" wrapText="1"/>
    </xf>
    <xf numFmtId="49" fontId="83" fillId="0" borderId="2" xfId="0" applyNumberFormat="1" applyFont="1" applyBorder="1" applyAlignment="1">
      <alignment horizontal="center" vertical="center" wrapText="1"/>
    </xf>
    <xf numFmtId="0" fontId="84" fillId="0" borderId="0" xfId="0" applyFont="1"/>
    <xf numFmtId="0" fontId="82" fillId="0" borderId="0" xfId="0" applyFont="1"/>
    <xf numFmtId="0" fontId="84" fillId="0" borderId="1" xfId="0" applyFont="1" applyBorder="1" applyAlignment="1">
      <alignment horizontal="left" vertical="center" wrapText="1"/>
    </xf>
    <xf numFmtId="0" fontId="8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83" fillId="0" borderId="2" xfId="0" applyNumberFormat="1" applyFont="1" applyBorder="1" applyAlignment="1">
      <alignment horizontal="center" vertical="center" wrapText="1"/>
    </xf>
    <xf numFmtId="0" fontId="8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14" sqref="C14"/>
    </sheetView>
  </sheetViews>
  <sheetFormatPr baseColWidth="10" defaultColWidth="8.83203125" defaultRowHeight="14" x14ac:dyDescent="0"/>
  <cols>
    <col min="2" max="2" width="40.1640625" customWidth="1"/>
    <col min="3" max="3" width="73.5" customWidth="1"/>
  </cols>
  <sheetData>
    <row r="1" spans="1:5">
      <c r="A1" s="2" t="s">
        <v>1230</v>
      </c>
      <c r="B1" s="2"/>
      <c r="C1" s="2"/>
    </row>
    <row r="2" spans="1:5">
      <c r="A2" s="2"/>
      <c r="B2" s="2"/>
      <c r="C2" s="2"/>
      <c r="D2" s="2"/>
      <c r="E2" s="2"/>
    </row>
    <row r="3" spans="1:5" s="29" customFormat="1">
      <c r="A3" s="30" t="s">
        <v>831</v>
      </c>
      <c r="B3" s="30" t="s">
        <v>827</v>
      </c>
      <c r="C3" s="30" t="s">
        <v>828</v>
      </c>
      <c r="D3" s="28"/>
      <c r="E3" s="28"/>
    </row>
    <row r="4" spans="1:5" ht="15">
      <c r="A4" s="31" t="s">
        <v>832</v>
      </c>
      <c r="B4" s="31" t="s">
        <v>829</v>
      </c>
      <c r="C4" s="32" t="s">
        <v>1227</v>
      </c>
      <c r="D4" s="2"/>
      <c r="E4" s="2"/>
    </row>
    <row r="5" spans="1:5" ht="28">
      <c r="A5" s="31" t="s">
        <v>833</v>
      </c>
      <c r="B5" s="31" t="s">
        <v>840</v>
      </c>
      <c r="C5" s="31" t="s">
        <v>1228</v>
      </c>
      <c r="D5" s="2"/>
      <c r="E5" s="2"/>
    </row>
    <row r="6" spans="1:5" ht="26">
      <c r="A6" s="31" t="s">
        <v>834</v>
      </c>
      <c r="B6" s="31" t="s">
        <v>830</v>
      </c>
      <c r="C6" s="31" t="s">
        <v>1229</v>
      </c>
      <c r="D6" s="2"/>
      <c r="E6" s="2"/>
    </row>
    <row r="7" spans="1:5">
      <c r="A7" s="2"/>
      <c r="B7" s="2"/>
      <c r="C7" s="2"/>
      <c r="D7" s="2"/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  <row r="12" spans="1:5">
      <c r="A12" s="2"/>
      <c r="B12" s="2"/>
      <c r="C12" s="2"/>
      <c r="D12" s="2"/>
      <c r="E12" s="2"/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 enableFormatConditionsCalculation="0"/>
  <dimension ref="A1:AI468"/>
  <sheetViews>
    <sheetView tabSelected="1" topLeftCell="R1" workbookViewId="0">
      <pane ySplit="1" topLeftCell="A107" activePane="bottomLeft" state="frozen"/>
      <selection pane="bottomLeft" activeCell="U117" sqref="U117"/>
    </sheetView>
  </sheetViews>
  <sheetFormatPr baseColWidth="10" defaultColWidth="9.1640625" defaultRowHeight="13" x14ac:dyDescent="0"/>
  <cols>
    <col min="1" max="1" width="24.6640625" style="6" customWidth="1"/>
    <col min="2" max="2" width="14.33203125" style="6" customWidth="1"/>
    <col min="3" max="3" width="20.5" style="6" customWidth="1"/>
    <col min="4" max="4" width="23.6640625" style="6" customWidth="1"/>
    <col min="5" max="5" width="15.33203125" style="26" customWidth="1"/>
    <col min="6" max="6" width="16" style="26" customWidth="1"/>
    <col min="7" max="7" width="11.5" style="5" customWidth="1"/>
    <col min="8" max="8" width="12.5" style="6" customWidth="1"/>
    <col min="9" max="9" width="16.5" style="5" customWidth="1"/>
    <col min="10" max="10" width="22.83203125" style="6" customWidth="1"/>
    <col min="11" max="11" width="12.5" style="6" customWidth="1"/>
    <col min="12" max="12" width="19.6640625" style="6" customWidth="1"/>
    <col min="13" max="13" width="30.5" style="6" customWidth="1"/>
    <col min="14" max="14" width="15.5" style="6" customWidth="1"/>
    <col min="15" max="15" width="28.6640625" style="6" customWidth="1"/>
    <col min="16" max="16" width="18.83203125" style="26" customWidth="1"/>
    <col min="17" max="17" width="19.6640625" style="26" customWidth="1"/>
    <col min="18" max="18" width="9.33203125" style="5" customWidth="1"/>
    <col min="19" max="19" width="21.1640625" style="26" customWidth="1"/>
    <col min="20" max="20" width="19" style="5" customWidth="1"/>
    <col min="21" max="21" width="19" style="6" customWidth="1"/>
    <col min="22" max="22" width="13.1640625" style="6" customWidth="1"/>
    <col min="23" max="23" width="12.33203125" style="6" customWidth="1"/>
    <col min="24" max="24" width="31" style="6" customWidth="1"/>
    <col min="25" max="25" width="17.5" style="6" customWidth="1"/>
    <col min="26" max="26" width="51.5" style="6" customWidth="1"/>
    <col min="27" max="27" width="15.33203125" style="6" customWidth="1"/>
    <col min="28" max="28" width="38.5" style="6" customWidth="1"/>
    <col min="29" max="29" width="91" style="6" customWidth="1"/>
    <col min="30" max="30" width="6.33203125" style="5" customWidth="1"/>
    <col min="31" max="31" width="5.33203125" style="5" customWidth="1"/>
    <col min="32" max="32" width="4.5" style="5" customWidth="1"/>
    <col min="33" max="33" width="11.83203125" style="5" customWidth="1"/>
    <col min="34" max="34" width="22" style="5" customWidth="1"/>
    <col min="35" max="35" width="13.6640625" style="5" customWidth="1"/>
    <col min="36" max="36" width="17.33203125" style="5" customWidth="1"/>
    <col min="37" max="16384" width="9.1640625" style="5"/>
  </cols>
  <sheetData>
    <row r="1" spans="1:35" ht="3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408</v>
      </c>
      <c r="M1" s="3" t="s">
        <v>11</v>
      </c>
      <c r="N1" s="3" t="s">
        <v>12</v>
      </c>
      <c r="O1" s="3" t="s">
        <v>13</v>
      </c>
      <c r="P1" s="3" t="s">
        <v>138</v>
      </c>
      <c r="Q1" s="3" t="s">
        <v>111</v>
      </c>
      <c r="R1" s="4" t="s">
        <v>137</v>
      </c>
      <c r="S1" s="3" t="s">
        <v>150</v>
      </c>
      <c r="T1" s="5" t="s">
        <v>248</v>
      </c>
      <c r="U1" s="6" t="s">
        <v>164</v>
      </c>
      <c r="V1" s="33" t="s">
        <v>612</v>
      </c>
      <c r="W1" s="33"/>
      <c r="X1" s="6" t="s">
        <v>337</v>
      </c>
      <c r="Y1" s="3" t="s">
        <v>354</v>
      </c>
      <c r="Z1" s="3" t="s">
        <v>33</v>
      </c>
      <c r="AA1" s="3" t="s">
        <v>36</v>
      </c>
      <c r="AB1" s="7" t="s">
        <v>34</v>
      </c>
      <c r="AC1" s="6" t="s">
        <v>35</v>
      </c>
      <c r="AD1" s="5" t="s">
        <v>243</v>
      </c>
      <c r="AE1" s="5" t="s">
        <v>241</v>
      </c>
      <c r="AF1" s="5" t="s">
        <v>242</v>
      </c>
      <c r="AG1" s="5" t="s">
        <v>226</v>
      </c>
    </row>
    <row r="2" spans="1:35">
      <c r="A2" s="3" t="s">
        <v>19</v>
      </c>
      <c r="B2" s="6" t="s">
        <v>14</v>
      </c>
      <c r="C2" s="3" t="s">
        <v>21</v>
      </c>
      <c r="D2" s="3" t="s">
        <v>22</v>
      </c>
      <c r="E2" s="3" t="s">
        <v>894</v>
      </c>
      <c r="F2" s="3" t="s">
        <v>984</v>
      </c>
      <c r="G2" s="4" t="s">
        <v>23</v>
      </c>
      <c r="H2" s="3" t="s">
        <v>24</v>
      </c>
      <c r="I2" s="9">
        <v>1050</v>
      </c>
      <c r="J2" s="3" t="s">
        <v>839</v>
      </c>
      <c r="K2" s="3" t="s">
        <v>834</v>
      </c>
      <c r="L2" s="10" t="s">
        <v>185</v>
      </c>
      <c r="M2" s="3" t="s">
        <v>25</v>
      </c>
      <c r="N2" s="3" t="s">
        <v>26</v>
      </c>
      <c r="O2" s="3" t="s">
        <v>27</v>
      </c>
      <c r="P2" s="3" t="s">
        <v>139</v>
      </c>
      <c r="Q2" s="3" t="s">
        <v>110</v>
      </c>
      <c r="R2" s="9">
        <v>200</v>
      </c>
      <c r="S2" s="3" t="s">
        <v>1086</v>
      </c>
      <c r="T2" s="8" t="s">
        <v>32</v>
      </c>
      <c r="U2" s="3">
        <v>2</v>
      </c>
      <c r="V2" s="10" t="s">
        <v>185</v>
      </c>
      <c r="W2" s="10" t="s">
        <v>185</v>
      </c>
      <c r="X2" s="10" t="s">
        <v>185</v>
      </c>
      <c r="Y2" s="6" t="s">
        <v>32</v>
      </c>
      <c r="Z2" s="6" t="s">
        <v>686</v>
      </c>
      <c r="AA2" s="6" t="s">
        <v>37</v>
      </c>
      <c r="AB2" s="6" t="s">
        <v>687</v>
      </c>
      <c r="AC2" s="6" t="s">
        <v>688</v>
      </c>
      <c r="AD2" s="27">
        <v>0</v>
      </c>
      <c r="AE2" s="27" t="s">
        <v>1215</v>
      </c>
      <c r="AF2" s="27">
        <v>2</v>
      </c>
      <c r="AG2" s="27" t="s">
        <v>1174</v>
      </c>
      <c r="AI2" s="11"/>
    </row>
    <row r="3" spans="1:35">
      <c r="A3" s="3" t="s">
        <v>103</v>
      </c>
      <c r="B3" s="6" t="s">
        <v>15</v>
      </c>
      <c r="C3" s="3" t="s">
        <v>28</v>
      </c>
      <c r="D3" s="3" t="s">
        <v>28</v>
      </c>
      <c r="E3" s="3" t="s">
        <v>895</v>
      </c>
      <c r="F3" s="3" t="s">
        <v>985</v>
      </c>
      <c r="G3" s="4" t="s">
        <v>23</v>
      </c>
      <c r="H3" s="3" t="s">
        <v>24</v>
      </c>
      <c r="I3" s="9">
        <v>1850</v>
      </c>
      <c r="J3" s="3" t="s">
        <v>839</v>
      </c>
      <c r="K3" s="3" t="s">
        <v>834</v>
      </c>
      <c r="L3" s="10" t="s">
        <v>185</v>
      </c>
      <c r="M3" s="6" t="s">
        <v>50</v>
      </c>
      <c r="N3" s="3" t="s">
        <v>26</v>
      </c>
      <c r="O3" s="6" t="s">
        <v>58</v>
      </c>
      <c r="P3" s="3" t="s">
        <v>1075</v>
      </c>
      <c r="Q3" s="3" t="s">
        <v>112</v>
      </c>
      <c r="R3" s="9">
        <v>142</v>
      </c>
      <c r="S3" s="3" t="s">
        <v>1087</v>
      </c>
      <c r="T3" s="8" t="s">
        <v>32</v>
      </c>
      <c r="U3" s="3">
        <v>1</v>
      </c>
      <c r="V3" s="10" t="s">
        <v>185</v>
      </c>
      <c r="W3" s="10" t="s">
        <v>185</v>
      </c>
      <c r="X3" s="10" t="s">
        <v>185</v>
      </c>
      <c r="Y3" s="6" t="s">
        <v>32</v>
      </c>
      <c r="Z3" s="6" t="s">
        <v>689</v>
      </c>
      <c r="AA3" s="6" t="s">
        <v>37</v>
      </c>
      <c r="AB3" s="6" t="s">
        <v>755</v>
      </c>
      <c r="AC3" s="6" t="s">
        <v>690</v>
      </c>
      <c r="AD3" s="27">
        <v>0</v>
      </c>
      <c r="AE3" s="27" t="s">
        <v>1078</v>
      </c>
      <c r="AF3" s="27">
        <v>1</v>
      </c>
      <c r="AG3" s="27" t="s">
        <v>1175</v>
      </c>
      <c r="AI3" s="11"/>
    </row>
    <row r="4" spans="1:35">
      <c r="A4" s="3" t="s">
        <v>20</v>
      </c>
      <c r="B4" s="6" t="s">
        <v>16</v>
      </c>
      <c r="C4" s="3" t="s">
        <v>29</v>
      </c>
      <c r="D4" s="3" t="s">
        <v>29</v>
      </c>
      <c r="E4" s="3" t="s">
        <v>896</v>
      </c>
      <c r="F4" s="3" t="s">
        <v>986</v>
      </c>
      <c r="G4" s="4" t="s">
        <v>30</v>
      </c>
      <c r="H4" s="3" t="s">
        <v>31</v>
      </c>
      <c r="I4" s="9">
        <v>35</v>
      </c>
      <c r="J4" s="3" t="s">
        <v>839</v>
      </c>
      <c r="K4" s="3" t="s">
        <v>834</v>
      </c>
      <c r="L4" s="10" t="s">
        <v>185</v>
      </c>
      <c r="M4" s="6" t="s">
        <v>50</v>
      </c>
      <c r="N4" s="3" t="s">
        <v>26</v>
      </c>
      <c r="O4" s="6" t="s">
        <v>58</v>
      </c>
      <c r="P4" s="3">
        <v>5</v>
      </c>
      <c r="Q4" s="3">
        <v>25</v>
      </c>
      <c r="R4" s="9">
        <v>128</v>
      </c>
      <c r="S4" s="3" t="s">
        <v>1088</v>
      </c>
      <c r="T4" s="8" t="s">
        <v>37</v>
      </c>
      <c r="U4" s="10" t="s">
        <v>185</v>
      </c>
      <c r="V4" s="3" t="s">
        <v>165</v>
      </c>
      <c r="W4" s="3" t="s">
        <v>166</v>
      </c>
      <c r="X4" s="10" t="s">
        <v>185</v>
      </c>
      <c r="Y4" s="6" t="s">
        <v>32</v>
      </c>
      <c r="Z4" s="6" t="s">
        <v>151</v>
      </c>
      <c r="AA4" s="6" t="s">
        <v>32</v>
      </c>
      <c r="AB4" s="6" t="s">
        <v>691</v>
      </c>
      <c r="AC4" s="6" t="s">
        <v>692</v>
      </c>
      <c r="AD4" s="27">
        <v>1</v>
      </c>
      <c r="AE4" s="27" t="s">
        <v>1216</v>
      </c>
      <c r="AF4" s="27">
        <v>0</v>
      </c>
      <c r="AG4" s="27" t="s">
        <v>1176</v>
      </c>
      <c r="AI4" s="11"/>
    </row>
    <row r="5" spans="1:35">
      <c r="A5" s="6" t="s">
        <v>190</v>
      </c>
      <c r="B5" s="6" t="s">
        <v>17</v>
      </c>
      <c r="C5" s="6" t="s">
        <v>41</v>
      </c>
      <c r="D5" s="6" t="s">
        <v>693</v>
      </c>
      <c r="E5" s="26" t="s">
        <v>897</v>
      </c>
      <c r="F5" s="26" t="s">
        <v>987</v>
      </c>
      <c r="G5" s="5" t="s">
        <v>23</v>
      </c>
      <c r="H5" s="6" t="s">
        <v>24</v>
      </c>
      <c r="I5" s="13">
        <v>900</v>
      </c>
      <c r="J5" s="6" t="s">
        <v>839</v>
      </c>
      <c r="K5" s="6" t="s">
        <v>834</v>
      </c>
      <c r="L5" s="10" t="s">
        <v>185</v>
      </c>
      <c r="M5" s="6" t="s">
        <v>42</v>
      </c>
      <c r="N5" s="6" t="s">
        <v>26</v>
      </c>
      <c r="O5" s="6" t="s">
        <v>58</v>
      </c>
      <c r="P5" s="26">
        <v>4</v>
      </c>
      <c r="Q5" s="26">
        <v>21</v>
      </c>
      <c r="R5" s="13">
        <v>84</v>
      </c>
      <c r="S5" s="26" t="s">
        <v>1089</v>
      </c>
      <c r="T5" s="12" t="s">
        <v>32</v>
      </c>
      <c r="U5" s="6">
        <v>2</v>
      </c>
      <c r="V5" s="10" t="s">
        <v>185</v>
      </c>
      <c r="W5" s="10" t="s">
        <v>185</v>
      </c>
      <c r="X5" s="10" t="s">
        <v>185</v>
      </c>
      <c r="Y5" s="6" t="s">
        <v>32</v>
      </c>
      <c r="Z5" s="6" t="s">
        <v>152</v>
      </c>
      <c r="AA5" s="6" t="s">
        <v>37</v>
      </c>
      <c r="AB5" s="6" t="s">
        <v>159</v>
      </c>
      <c r="AC5" s="6" t="s">
        <v>695</v>
      </c>
      <c r="AD5" s="27">
        <v>0</v>
      </c>
      <c r="AE5" s="27" t="s">
        <v>1217</v>
      </c>
      <c r="AF5" s="27">
        <v>2</v>
      </c>
      <c r="AG5" s="27" t="s">
        <v>1177</v>
      </c>
      <c r="AI5" s="11"/>
    </row>
    <row r="6" spans="1:35" ht="26">
      <c r="A6" s="6" t="s">
        <v>43</v>
      </c>
      <c r="B6" s="6" t="s">
        <v>18</v>
      </c>
      <c r="C6" s="6" t="s">
        <v>45</v>
      </c>
      <c r="D6" s="6" t="s">
        <v>45</v>
      </c>
      <c r="E6" s="26" t="s">
        <v>898</v>
      </c>
      <c r="F6" s="26" t="s">
        <v>988</v>
      </c>
      <c r="G6" s="5" t="s">
        <v>23</v>
      </c>
      <c r="H6" s="6" t="s">
        <v>24</v>
      </c>
      <c r="I6" s="13">
        <v>550</v>
      </c>
      <c r="J6" s="6" t="s">
        <v>839</v>
      </c>
      <c r="K6" s="6" t="s">
        <v>834</v>
      </c>
      <c r="L6" s="10" t="s">
        <v>185</v>
      </c>
      <c r="M6" s="6" t="s">
        <v>46</v>
      </c>
      <c r="N6" s="6" t="s">
        <v>26</v>
      </c>
      <c r="O6" s="6" t="s">
        <v>58</v>
      </c>
      <c r="P6" s="26" t="s">
        <v>140</v>
      </c>
      <c r="Q6" s="26" t="s">
        <v>113</v>
      </c>
      <c r="R6" s="13">
        <v>643</v>
      </c>
      <c r="S6" s="26" t="s">
        <v>1090</v>
      </c>
      <c r="T6" s="12" t="s">
        <v>37</v>
      </c>
      <c r="U6" s="10" t="s">
        <v>185</v>
      </c>
      <c r="V6" s="6" t="s">
        <v>167</v>
      </c>
      <c r="W6" s="6" t="s">
        <v>168</v>
      </c>
      <c r="X6" s="10" t="s">
        <v>185</v>
      </c>
      <c r="Y6" s="6" t="s">
        <v>32</v>
      </c>
      <c r="Z6" s="6" t="s">
        <v>694</v>
      </c>
      <c r="AA6" s="6" t="s">
        <v>37</v>
      </c>
      <c r="AB6" s="6" t="s">
        <v>159</v>
      </c>
      <c r="AC6" s="6" t="s">
        <v>696</v>
      </c>
      <c r="AD6" s="27">
        <v>0</v>
      </c>
      <c r="AE6" s="27" t="s">
        <v>1077</v>
      </c>
      <c r="AF6" s="27">
        <v>0</v>
      </c>
      <c r="AG6" s="27" t="s">
        <v>1178</v>
      </c>
      <c r="AI6" s="14"/>
    </row>
    <row r="7" spans="1:35">
      <c r="A7" s="6" t="s">
        <v>47</v>
      </c>
      <c r="B7" s="6" t="s">
        <v>44</v>
      </c>
      <c r="C7" s="6" t="s">
        <v>49</v>
      </c>
      <c r="D7" s="6" t="s">
        <v>49</v>
      </c>
      <c r="E7" s="26" t="s">
        <v>899</v>
      </c>
      <c r="F7" s="26" t="s">
        <v>989</v>
      </c>
      <c r="G7" s="5" t="s">
        <v>30</v>
      </c>
      <c r="H7" s="6" t="s">
        <v>31</v>
      </c>
      <c r="I7" s="13">
        <v>390</v>
      </c>
      <c r="J7" s="6" t="s">
        <v>839</v>
      </c>
      <c r="K7" s="6" t="s">
        <v>834</v>
      </c>
      <c r="L7" s="10" t="s">
        <v>185</v>
      </c>
      <c r="M7" s="6" t="s">
        <v>50</v>
      </c>
      <c r="N7" s="6" t="s">
        <v>26</v>
      </c>
      <c r="O7" s="6" t="s">
        <v>58</v>
      </c>
      <c r="P7" s="26">
        <v>2</v>
      </c>
      <c r="Q7" s="26">
        <v>74</v>
      </c>
      <c r="R7" s="13">
        <v>1500</v>
      </c>
      <c r="S7" s="26" t="s">
        <v>1091</v>
      </c>
      <c r="T7" s="12" t="s">
        <v>32</v>
      </c>
      <c r="U7" s="6">
        <v>1</v>
      </c>
      <c r="V7" s="10" t="s">
        <v>185</v>
      </c>
      <c r="W7" s="10" t="s">
        <v>185</v>
      </c>
      <c r="X7" s="10" t="s">
        <v>185</v>
      </c>
      <c r="Y7" s="6" t="s">
        <v>32</v>
      </c>
      <c r="Z7" s="6" t="s">
        <v>1221</v>
      </c>
      <c r="AA7" s="6" t="s">
        <v>32</v>
      </c>
      <c r="AB7" s="6" t="s">
        <v>159</v>
      </c>
      <c r="AC7" s="6" t="s">
        <v>1222</v>
      </c>
      <c r="AD7" s="27">
        <v>1</v>
      </c>
      <c r="AE7" s="27" t="s">
        <v>1077</v>
      </c>
      <c r="AF7" s="27">
        <v>1</v>
      </c>
      <c r="AG7" s="27" t="s">
        <v>1179</v>
      </c>
      <c r="AI7" s="14"/>
    </row>
    <row r="8" spans="1:35" s="17" customFormat="1" ht="26">
      <c r="A8" s="15" t="s">
        <v>51</v>
      </c>
      <c r="B8" s="15" t="s">
        <v>48</v>
      </c>
      <c r="C8" s="15" t="s">
        <v>53</v>
      </c>
      <c r="D8" s="15" t="s">
        <v>53</v>
      </c>
      <c r="E8" s="15" t="s">
        <v>900</v>
      </c>
      <c r="F8" s="15" t="s">
        <v>990</v>
      </c>
      <c r="G8" s="17" t="s">
        <v>23</v>
      </c>
      <c r="H8" s="15" t="s">
        <v>24</v>
      </c>
      <c r="I8" s="18" t="s">
        <v>54</v>
      </c>
      <c r="J8" s="15" t="s">
        <v>839</v>
      </c>
      <c r="K8" s="15" t="s">
        <v>834</v>
      </c>
      <c r="L8" s="19" t="s">
        <v>185</v>
      </c>
      <c r="M8" s="15" t="s">
        <v>42</v>
      </c>
      <c r="N8" s="15" t="s">
        <v>26</v>
      </c>
      <c r="O8" s="15" t="s">
        <v>58</v>
      </c>
      <c r="P8" s="15" t="s">
        <v>141</v>
      </c>
      <c r="Q8" s="15">
        <v>58</v>
      </c>
      <c r="R8" s="18">
        <v>580</v>
      </c>
      <c r="S8" s="15" t="s">
        <v>1092</v>
      </c>
      <c r="T8" s="16" t="s">
        <v>32</v>
      </c>
      <c r="U8" s="15">
        <v>1</v>
      </c>
      <c r="V8" s="19" t="s">
        <v>185</v>
      </c>
      <c r="W8" s="19" t="s">
        <v>185</v>
      </c>
      <c r="X8" s="19" t="s">
        <v>185</v>
      </c>
      <c r="Y8" s="15" t="s">
        <v>32</v>
      </c>
      <c r="Z8" s="15" t="s">
        <v>697</v>
      </c>
      <c r="AA8" s="15" t="s">
        <v>37</v>
      </c>
      <c r="AB8" s="15" t="s">
        <v>540</v>
      </c>
      <c r="AC8" s="15" t="s">
        <v>1226</v>
      </c>
      <c r="AD8" s="15">
        <v>0</v>
      </c>
      <c r="AE8" s="15" t="s">
        <v>1077</v>
      </c>
      <c r="AF8" s="15">
        <v>1</v>
      </c>
      <c r="AG8" s="15" t="s">
        <v>1184</v>
      </c>
      <c r="AI8" s="20"/>
    </row>
    <row r="9" spans="1:35" ht="26">
      <c r="A9" s="6" t="s">
        <v>92</v>
      </c>
      <c r="B9" s="6" t="s">
        <v>52</v>
      </c>
      <c r="C9" s="6" t="s">
        <v>56</v>
      </c>
      <c r="D9" s="6" t="s">
        <v>56</v>
      </c>
      <c r="E9" s="26" t="s">
        <v>901</v>
      </c>
      <c r="F9" s="26" t="s">
        <v>991</v>
      </c>
      <c r="G9" s="5" t="s">
        <v>30</v>
      </c>
      <c r="H9" s="6" t="s">
        <v>31</v>
      </c>
      <c r="I9" s="13" t="s">
        <v>57</v>
      </c>
      <c r="J9" s="6" t="s">
        <v>842</v>
      </c>
      <c r="K9" s="6" t="s">
        <v>835</v>
      </c>
      <c r="L9" s="10" t="s">
        <v>185</v>
      </c>
      <c r="M9" s="6" t="s">
        <v>50</v>
      </c>
      <c r="N9" s="6" t="s">
        <v>26</v>
      </c>
      <c r="O9" s="6" t="s">
        <v>58</v>
      </c>
      <c r="P9" s="26">
        <v>1</v>
      </c>
      <c r="Q9" s="26">
        <v>60</v>
      </c>
      <c r="R9" s="13">
        <v>600</v>
      </c>
      <c r="S9" s="26" t="s">
        <v>1092</v>
      </c>
      <c r="T9" s="12" t="s">
        <v>32</v>
      </c>
      <c r="U9" s="6">
        <v>1</v>
      </c>
      <c r="V9" s="10" t="s">
        <v>185</v>
      </c>
      <c r="W9" s="10" t="s">
        <v>185</v>
      </c>
      <c r="X9" s="10" t="s">
        <v>185</v>
      </c>
      <c r="Y9" s="6" t="s">
        <v>32</v>
      </c>
      <c r="Z9" s="6" t="s">
        <v>869</v>
      </c>
      <c r="AA9" s="6" t="s">
        <v>32</v>
      </c>
      <c r="AB9" s="6" t="s">
        <v>699</v>
      </c>
      <c r="AC9" s="6" t="s">
        <v>698</v>
      </c>
      <c r="AD9" s="27">
        <v>1</v>
      </c>
      <c r="AE9" s="27" t="s">
        <v>1077</v>
      </c>
      <c r="AF9" s="27">
        <v>1</v>
      </c>
      <c r="AG9" s="27" t="s">
        <v>1179</v>
      </c>
      <c r="AI9" s="14"/>
    </row>
    <row r="10" spans="1:35" ht="26">
      <c r="A10" s="6" t="s">
        <v>59</v>
      </c>
      <c r="B10" s="6" t="s">
        <v>55</v>
      </c>
      <c r="C10" s="6" t="s">
        <v>61</v>
      </c>
      <c r="D10" s="6" t="s">
        <v>62</v>
      </c>
      <c r="E10" s="26" t="s">
        <v>902</v>
      </c>
      <c r="F10" s="26" t="s">
        <v>992</v>
      </c>
      <c r="G10" s="5" t="s">
        <v>23</v>
      </c>
      <c r="H10" s="6" t="s">
        <v>24</v>
      </c>
      <c r="I10" s="13">
        <v>100</v>
      </c>
      <c r="J10" s="6" t="s">
        <v>839</v>
      </c>
      <c r="K10" s="6" t="s">
        <v>834</v>
      </c>
      <c r="L10" s="10" t="s">
        <v>185</v>
      </c>
      <c r="M10" s="6" t="s">
        <v>42</v>
      </c>
      <c r="N10" s="6" t="s">
        <v>26</v>
      </c>
      <c r="O10" s="6" t="s">
        <v>58</v>
      </c>
      <c r="P10" s="26" t="s">
        <v>142</v>
      </c>
      <c r="Q10" s="26" t="s">
        <v>1085</v>
      </c>
      <c r="R10" s="13">
        <v>380</v>
      </c>
      <c r="S10" s="26" t="s">
        <v>1093</v>
      </c>
      <c r="T10" s="12" t="s">
        <v>37</v>
      </c>
      <c r="U10" s="10" t="s">
        <v>185</v>
      </c>
      <c r="V10" s="6" t="s">
        <v>169</v>
      </c>
      <c r="W10" s="6" t="s">
        <v>170</v>
      </c>
      <c r="X10" s="10" t="s">
        <v>185</v>
      </c>
      <c r="Y10" s="6" t="s">
        <v>32</v>
      </c>
      <c r="Z10" s="6" t="s">
        <v>700</v>
      </c>
      <c r="AA10" s="6" t="s">
        <v>32</v>
      </c>
      <c r="AB10" s="6" t="s">
        <v>159</v>
      </c>
      <c r="AC10" s="6" t="s">
        <v>701</v>
      </c>
      <c r="AD10" s="27">
        <v>1</v>
      </c>
      <c r="AE10" s="27" t="s">
        <v>1216</v>
      </c>
      <c r="AF10" s="27">
        <v>0</v>
      </c>
      <c r="AG10" s="27" t="s">
        <v>1176</v>
      </c>
      <c r="AI10" s="14"/>
    </row>
    <row r="11" spans="1:35" ht="26">
      <c r="A11" s="6" t="s">
        <v>888</v>
      </c>
      <c r="B11" s="6" t="s">
        <v>60</v>
      </c>
      <c r="C11" s="6" t="s">
        <v>216</v>
      </c>
      <c r="D11" s="6" t="s">
        <v>38</v>
      </c>
      <c r="E11" s="3" t="s">
        <v>903</v>
      </c>
      <c r="F11" s="3" t="s">
        <v>993</v>
      </c>
      <c r="G11" s="4" t="s">
        <v>30</v>
      </c>
      <c r="H11" s="3" t="s">
        <v>31</v>
      </c>
      <c r="I11" s="9">
        <v>120</v>
      </c>
      <c r="J11" s="3" t="s">
        <v>841</v>
      </c>
      <c r="K11" s="3" t="s">
        <v>838</v>
      </c>
      <c r="L11" s="10" t="s">
        <v>185</v>
      </c>
      <c r="M11" s="3" t="s">
        <v>39</v>
      </c>
      <c r="N11" s="3" t="s">
        <v>26</v>
      </c>
      <c r="O11" s="6" t="s">
        <v>58</v>
      </c>
      <c r="P11" s="3">
        <v>2</v>
      </c>
      <c r="Q11" s="3">
        <v>176</v>
      </c>
      <c r="R11" s="9">
        <v>350</v>
      </c>
      <c r="S11" s="3" t="s">
        <v>1094</v>
      </c>
      <c r="T11" s="8" t="s">
        <v>32</v>
      </c>
      <c r="U11" s="3">
        <v>3</v>
      </c>
      <c r="V11" s="10" t="s">
        <v>185</v>
      </c>
      <c r="W11" s="10" t="s">
        <v>185</v>
      </c>
      <c r="X11" s="10" t="s">
        <v>185</v>
      </c>
      <c r="Y11" s="6" t="s">
        <v>32</v>
      </c>
      <c r="Z11" s="6" t="s">
        <v>870</v>
      </c>
      <c r="AA11" s="6" t="s">
        <v>37</v>
      </c>
      <c r="AB11" s="6" t="s">
        <v>253</v>
      </c>
      <c r="AC11" s="6" t="s">
        <v>702</v>
      </c>
      <c r="AD11" s="27">
        <v>0</v>
      </c>
      <c r="AE11" s="27" t="s">
        <v>1078</v>
      </c>
      <c r="AF11" s="27">
        <v>3</v>
      </c>
      <c r="AG11" s="27" t="s">
        <v>1180</v>
      </c>
      <c r="AI11" s="14"/>
    </row>
    <row r="12" spans="1:35" ht="26">
      <c r="A12" s="6" t="s">
        <v>63</v>
      </c>
      <c r="B12" s="6" t="s">
        <v>64</v>
      </c>
      <c r="C12" s="6" t="s">
        <v>67</v>
      </c>
      <c r="D12" s="6" t="s">
        <v>65</v>
      </c>
      <c r="E12" s="26" t="s">
        <v>904</v>
      </c>
      <c r="F12" s="26" t="s">
        <v>994</v>
      </c>
      <c r="G12" s="5" t="s">
        <v>23</v>
      </c>
      <c r="H12" s="6" t="s">
        <v>24</v>
      </c>
      <c r="I12" s="13">
        <v>1650</v>
      </c>
      <c r="J12" s="6" t="s">
        <v>839</v>
      </c>
      <c r="K12" s="6" t="s">
        <v>834</v>
      </c>
      <c r="L12" s="10" t="s">
        <v>185</v>
      </c>
      <c r="M12" s="6" t="s">
        <v>42</v>
      </c>
      <c r="N12" s="6" t="s">
        <v>26</v>
      </c>
      <c r="O12" s="6" t="s">
        <v>58</v>
      </c>
      <c r="P12" s="26">
        <v>1</v>
      </c>
      <c r="Q12" s="26">
        <v>35</v>
      </c>
      <c r="R12" s="13">
        <v>350</v>
      </c>
      <c r="S12" s="26" t="s">
        <v>1092</v>
      </c>
      <c r="T12" s="12" t="s">
        <v>32</v>
      </c>
      <c r="U12" s="6">
        <v>1</v>
      </c>
      <c r="V12" s="10" t="s">
        <v>185</v>
      </c>
      <c r="W12" s="10" t="s">
        <v>185</v>
      </c>
      <c r="X12" s="10" t="s">
        <v>185</v>
      </c>
      <c r="Y12" s="6" t="s">
        <v>32</v>
      </c>
      <c r="Z12" s="6" t="s">
        <v>871</v>
      </c>
      <c r="AA12" s="6" t="s">
        <v>32</v>
      </c>
      <c r="AB12" s="6" t="s">
        <v>1223</v>
      </c>
      <c r="AC12" s="6" t="s">
        <v>1224</v>
      </c>
      <c r="AD12" s="27">
        <v>1</v>
      </c>
      <c r="AE12" s="27" t="s">
        <v>1077</v>
      </c>
      <c r="AF12" s="27">
        <v>1</v>
      </c>
      <c r="AG12" s="27" t="s">
        <v>1179</v>
      </c>
      <c r="AI12" s="14"/>
    </row>
    <row r="13" spans="1:35" ht="26">
      <c r="A13" s="6" t="s">
        <v>70</v>
      </c>
      <c r="B13" s="6" t="s">
        <v>66</v>
      </c>
      <c r="C13" s="6" t="s">
        <v>71</v>
      </c>
      <c r="D13" s="6" t="s">
        <v>71</v>
      </c>
      <c r="E13" s="26" t="s">
        <v>905</v>
      </c>
      <c r="F13" s="26" t="s">
        <v>995</v>
      </c>
      <c r="G13" s="5" t="s">
        <v>30</v>
      </c>
      <c r="H13" s="6" t="s">
        <v>31</v>
      </c>
      <c r="I13" s="13" t="s">
        <v>73</v>
      </c>
      <c r="J13" s="6" t="s">
        <v>839</v>
      </c>
      <c r="K13" s="6" t="s">
        <v>834</v>
      </c>
      <c r="L13" s="10" t="s">
        <v>185</v>
      </c>
      <c r="M13" s="6" t="s">
        <v>74</v>
      </c>
      <c r="N13" s="6" t="s">
        <v>26</v>
      </c>
      <c r="O13" s="6" t="s">
        <v>58</v>
      </c>
      <c r="P13" s="26" t="s">
        <v>144</v>
      </c>
      <c r="Q13" s="26">
        <v>29</v>
      </c>
      <c r="R13" s="13">
        <v>470</v>
      </c>
      <c r="S13" s="26" t="s">
        <v>1095</v>
      </c>
      <c r="T13" s="12" t="s">
        <v>32</v>
      </c>
      <c r="U13" s="6">
        <v>4</v>
      </c>
      <c r="V13" s="10" t="s">
        <v>185</v>
      </c>
      <c r="W13" s="10" t="s">
        <v>185</v>
      </c>
      <c r="X13" s="10" t="s">
        <v>185</v>
      </c>
      <c r="Y13" s="6" t="s">
        <v>32</v>
      </c>
      <c r="Z13" s="6" t="s">
        <v>705</v>
      </c>
      <c r="AA13" s="6" t="s">
        <v>32</v>
      </c>
      <c r="AB13" s="6" t="s">
        <v>703</v>
      </c>
      <c r="AC13" s="6" t="s">
        <v>706</v>
      </c>
      <c r="AD13" s="27">
        <v>1</v>
      </c>
      <c r="AE13" s="27" t="s">
        <v>1077</v>
      </c>
      <c r="AF13" s="27">
        <v>4</v>
      </c>
      <c r="AG13" s="27" t="s">
        <v>1181</v>
      </c>
      <c r="AI13" s="14"/>
    </row>
    <row r="14" spans="1:35" ht="26">
      <c r="A14" s="6" t="s">
        <v>70</v>
      </c>
      <c r="B14" s="6" t="s">
        <v>68</v>
      </c>
      <c r="C14" s="6" t="s">
        <v>72</v>
      </c>
      <c r="D14" s="6" t="s">
        <v>72</v>
      </c>
      <c r="E14" s="26" t="s">
        <v>905</v>
      </c>
      <c r="F14" s="26" t="s">
        <v>995</v>
      </c>
      <c r="G14" s="5" t="s">
        <v>30</v>
      </c>
      <c r="H14" s="6" t="s">
        <v>31</v>
      </c>
      <c r="I14" s="13" t="s">
        <v>73</v>
      </c>
      <c r="J14" s="6" t="s">
        <v>839</v>
      </c>
      <c r="K14" s="6" t="s">
        <v>834</v>
      </c>
      <c r="L14" s="10" t="s">
        <v>185</v>
      </c>
      <c r="M14" s="6" t="s">
        <v>74</v>
      </c>
      <c r="N14" s="6" t="s">
        <v>26</v>
      </c>
      <c r="O14" s="6" t="s">
        <v>58</v>
      </c>
      <c r="P14" s="26" t="s">
        <v>54</v>
      </c>
      <c r="Q14" s="26">
        <v>39</v>
      </c>
      <c r="R14" s="13">
        <v>200</v>
      </c>
      <c r="S14" s="26" t="s">
        <v>1088</v>
      </c>
      <c r="T14" s="12" t="s">
        <v>32</v>
      </c>
      <c r="U14" s="6">
        <v>3</v>
      </c>
      <c r="V14" s="10" t="s">
        <v>185</v>
      </c>
      <c r="W14" s="10" t="s">
        <v>185</v>
      </c>
      <c r="X14" s="10" t="s">
        <v>185</v>
      </c>
      <c r="Y14" s="6" t="s">
        <v>32</v>
      </c>
      <c r="Z14" s="6" t="s">
        <v>704</v>
      </c>
      <c r="AA14" s="6" t="s">
        <v>32</v>
      </c>
      <c r="AB14" s="6" t="s">
        <v>703</v>
      </c>
      <c r="AC14" s="6" t="s">
        <v>706</v>
      </c>
      <c r="AD14" s="27">
        <v>1</v>
      </c>
      <c r="AE14" s="27" t="s">
        <v>1216</v>
      </c>
      <c r="AF14" s="27">
        <v>3</v>
      </c>
      <c r="AG14" s="27" t="s">
        <v>1182</v>
      </c>
      <c r="AI14" s="14"/>
    </row>
    <row r="15" spans="1:35" ht="39">
      <c r="A15" s="6" t="s">
        <v>76</v>
      </c>
      <c r="B15" s="6" t="s">
        <v>69</v>
      </c>
      <c r="C15" s="6" t="s">
        <v>77</v>
      </c>
      <c r="D15" s="6" t="s">
        <v>77</v>
      </c>
      <c r="E15" s="26" t="s">
        <v>906</v>
      </c>
      <c r="F15" s="26" t="s">
        <v>996</v>
      </c>
      <c r="G15" s="5" t="s">
        <v>30</v>
      </c>
      <c r="H15" s="6" t="s">
        <v>31</v>
      </c>
      <c r="I15" s="13">
        <v>390</v>
      </c>
      <c r="J15" s="6" t="s">
        <v>843</v>
      </c>
      <c r="K15" s="6" t="s">
        <v>837</v>
      </c>
      <c r="L15" s="10" t="s">
        <v>185</v>
      </c>
      <c r="M15" s="6" t="s">
        <v>50</v>
      </c>
      <c r="N15" s="6" t="s">
        <v>26</v>
      </c>
      <c r="O15" s="6" t="s">
        <v>197</v>
      </c>
      <c r="P15" s="26">
        <v>18</v>
      </c>
      <c r="Q15" s="26">
        <v>77</v>
      </c>
      <c r="R15" s="13">
        <v>1400</v>
      </c>
      <c r="S15" s="26" t="s">
        <v>1096</v>
      </c>
      <c r="T15" s="12" t="s">
        <v>32</v>
      </c>
      <c r="U15" s="6">
        <v>2</v>
      </c>
      <c r="V15" s="10" t="s">
        <v>185</v>
      </c>
      <c r="W15" s="10" t="s">
        <v>185</v>
      </c>
      <c r="X15" s="10" t="s">
        <v>185</v>
      </c>
      <c r="Y15" s="6" t="s">
        <v>32</v>
      </c>
      <c r="Z15" s="6" t="s">
        <v>321</v>
      </c>
      <c r="AA15" s="6" t="s">
        <v>32</v>
      </c>
      <c r="AB15" s="6" t="s">
        <v>159</v>
      </c>
      <c r="AC15" s="6" t="s">
        <v>1225</v>
      </c>
      <c r="AD15" s="27">
        <v>1</v>
      </c>
      <c r="AE15" s="27" t="s">
        <v>1077</v>
      </c>
      <c r="AF15" s="27">
        <v>2</v>
      </c>
      <c r="AG15" s="27" t="s">
        <v>1183</v>
      </c>
      <c r="AI15" s="14"/>
    </row>
    <row r="16" spans="1:35">
      <c r="A16" s="6" t="s">
        <v>863</v>
      </c>
      <c r="B16" s="6" t="s">
        <v>75</v>
      </c>
      <c r="C16" s="6" t="s">
        <v>865</v>
      </c>
      <c r="D16" s="6" t="s">
        <v>864</v>
      </c>
      <c r="E16" s="26" t="s">
        <v>980</v>
      </c>
      <c r="F16" s="26" t="s">
        <v>1072</v>
      </c>
      <c r="G16" s="5" t="s">
        <v>30</v>
      </c>
      <c r="H16" s="6" t="s">
        <v>31</v>
      </c>
      <c r="I16" s="13">
        <v>320</v>
      </c>
      <c r="J16" s="6" t="s">
        <v>839</v>
      </c>
      <c r="K16" s="6" t="s">
        <v>834</v>
      </c>
      <c r="L16" s="10" t="s">
        <v>185</v>
      </c>
      <c r="M16" s="6" t="s">
        <v>279</v>
      </c>
      <c r="N16" s="6" t="s">
        <v>26</v>
      </c>
      <c r="O16" s="6" t="s">
        <v>866</v>
      </c>
      <c r="P16" s="26" t="s">
        <v>867</v>
      </c>
      <c r="Q16" s="26" t="s">
        <v>390</v>
      </c>
      <c r="R16" s="13">
        <v>100</v>
      </c>
      <c r="S16" s="26" t="s">
        <v>1163</v>
      </c>
      <c r="T16" s="5" t="s">
        <v>32</v>
      </c>
      <c r="U16" s="6" t="s">
        <v>568</v>
      </c>
      <c r="V16" s="10" t="s">
        <v>185</v>
      </c>
      <c r="W16" s="10" t="s">
        <v>185</v>
      </c>
      <c r="X16" s="10" t="s">
        <v>185</v>
      </c>
      <c r="Y16" s="6" t="s">
        <v>32</v>
      </c>
      <c r="Z16" s="6" t="s">
        <v>355</v>
      </c>
      <c r="AA16" s="6" t="s">
        <v>32</v>
      </c>
      <c r="AB16" s="6" t="s">
        <v>159</v>
      </c>
      <c r="AC16" s="6" t="s">
        <v>868</v>
      </c>
      <c r="AD16" s="27">
        <v>1</v>
      </c>
      <c r="AE16" s="27" t="s">
        <v>1217</v>
      </c>
      <c r="AF16" s="27">
        <v>1</v>
      </c>
      <c r="AG16" s="27" t="s">
        <v>1177</v>
      </c>
      <c r="AI16" s="14"/>
    </row>
    <row r="17" spans="1:35" ht="26">
      <c r="A17" s="6" t="s">
        <v>86</v>
      </c>
      <c r="B17" s="6" t="s">
        <v>1231</v>
      </c>
      <c r="C17" s="6" t="s">
        <v>87</v>
      </c>
      <c r="D17" s="6" t="s">
        <v>87</v>
      </c>
      <c r="E17" s="26" t="s">
        <v>908</v>
      </c>
      <c r="F17" s="26" t="s">
        <v>998</v>
      </c>
      <c r="G17" s="5" t="s">
        <v>88</v>
      </c>
      <c r="H17" s="6" t="s">
        <v>89</v>
      </c>
      <c r="I17" s="13">
        <v>480</v>
      </c>
      <c r="J17" s="6" t="s">
        <v>842</v>
      </c>
      <c r="K17" s="6" t="s">
        <v>835</v>
      </c>
      <c r="L17" s="10" t="s">
        <v>185</v>
      </c>
      <c r="M17" s="6" t="s">
        <v>90</v>
      </c>
      <c r="N17" s="6" t="s">
        <v>26</v>
      </c>
      <c r="O17" s="6" t="s">
        <v>91</v>
      </c>
      <c r="P17" s="26">
        <v>1</v>
      </c>
      <c r="Q17" s="26">
        <v>33</v>
      </c>
      <c r="R17" s="13">
        <v>329</v>
      </c>
      <c r="S17" s="26" t="s">
        <v>1092</v>
      </c>
      <c r="T17" s="12" t="s">
        <v>32</v>
      </c>
      <c r="U17" s="6">
        <v>1</v>
      </c>
      <c r="V17" s="10" t="s">
        <v>185</v>
      </c>
      <c r="W17" s="10" t="s">
        <v>185</v>
      </c>
      <c r="X17" s="10" t="s">
        <v>185</v>
      </c>
      <c r="Y17" s="6" t="s">
        <v>32</v>
      </c>
      <c r="Z17" s="6" t="s">
        <v>709</v>
      </c>
      <c r="AA17" s="6" t="s">
        <v>37</v>
      </c>
      <c r="AB17" s="6" t="s">
        <v>710</v>
      </c>
      <c r="AC17" s="6" t="s">
        <v>711</v>
      </c>
      <c r="AD17" s="27">
        <v>0</v>
      </c>
      <c r="AE17" s="27" t="s">
        <v>1077</v>
      </c>
      <c r="AF17" s="27">
        <v>1</v>
      </c>
      <c r="AG17" s="27" t="s">
        <v>1184</v>
      </c>
      <c r="AI17" s="14"/>
    </row>
    <row r="18" spans="1:35">
      <c r="A18" s="6" t="s">
        <v>102</v>
      </c>
      <c r="B18" s="6" t="s">
        <v>78</v>
      </c>
      <c r="C18" s="6" t="s">
        <v>94</v>
      </c>
      <c r="D18" s="6" t="s">
        <v>94</v>
      </c>
      <c r="E18" s="26" t="s">
        <v>909</v>
      </c>
      <c r="F18" s="26" t="s">
        <v>999</v>
      </c>
      <c r="G18" s="5" t="s">
        <v>23</v>
      </c>
      <c r="H18" s="6" t="s">
        <v>24</v>
      </c>
      <c r="I18" s="13">
        <v>1200</v>
      </c>
      <c r="J18" s="6" t="s">
        <v>839</v>
      </c>
      <c r="K18" s="6" t="s">
        <v>834</v>
      </c>
      <c r="L18" s="10" t="s">
        <v>185</v>
      </c>
      <c r="M18" s="6" t="s">
        <v>42</v>
      </c>
      <c r="N18" s="6" t="s">
        <v>26</v>
      </c>
      <c r="O18" s="6" t="s">
        <v>58</v>
      </c>
      <c r="P18" s="26">
        <v>5</v>
      </c>
      <c r="Q18" s="26">
        <v>37</v>
      </c>
      <c r="R18" s="13">
        <v>185</v>
      </c>
      <c r="S18" s="26" t="s">
        <v>1098</v>
      </c>
      <c r="T18" s="12" t="s">
        <v>37</v>
      </c>
      <c r="U18" s="10" t="s">
        <v>185</v>
      </c>
      <c r="V18" s="6" t="s">
        <v>171</v>
      </c>
      <c r="W18" s="6" t="s">
        <v>172</v>
      </c>
      <c r="X18" s="10" t="s">
        <v>185</v>
      </c>
      <c r="Y18" s="6" t="s">
        <v>32</v>
      </c>
      <c r="Z18" s="6" t="s">
        <v>714</v>
      </c>
      <c r="AA18" s="6" t="s">
        <v>37</v>
      </c>
      <c r="AB18" s="6" t="s">
        <v>712</v>
      </c>
      <c r="AC18" s="6" t="s">
        <v>713</v>
      </c>
      <c r="AD18" s="27">
        <v>0</v>
      </c>
      <c r="AE18" s="27" t="s">
        <v>1216</v>
      </c>
      <c r="AF18" s="27">
        <v>0</v>
      </c>
      <c r="AG18" s="27" t="s">
        <v>1185</v>
      </c>
      <c r="AI18" s="14"/>
    </row>
    <row r="19" spans="1:35" ht="26">
      <c r="A19" s="6" t="s">
        <v>95</v>
      </c>
      <c r="B19" s="6" t="s">
        <v>84</v>
      </c>
      <c r="C19" s="6" t="s">
        <v>291</v>
      </c>
      <c r="D19" s="6" t="s">
        <v>292</v>
      </c>
      <c r="E19" s="26" t="s">
        <v>910</v>
      </c>
      <c r="F19" s="26" t="s">
        <v>1000</v>
      </c>
      <c r="G19" s="5" t="s">
        <v>23</v>
      </c>
      <c r="H19" s="6" t="s">
        <v>24</v>
      </c>
      <c r="I19" s="13">
        <v>900</v>
      </c>
      <c r="J19" s="6" t="s">
        <v>839</v>
      </c>
      <c r="K19" s="6" t="s">
        <v>834</v>
      </c>
      <c r="L19" s="10" t="s">
        <v>185</v>
      </c>
      <c r="M19" s="6" t="s">
        <v>97</v>
      </c>
      <c r="N19" s="6" t="s">
        <v>26</v>
      </c>
      <c r="O19" s="6" t="s">
        <v>58</v>
      </c>
      <c r="P19" s="26">
        <v>2</v>
      </c>
      <c r="Q19" s="26">
        <v>390</v>
      </c>
      <c r="R19" s="13">
        <v>780</v>
      </c>
      <c r="S19" s="26" t="s">
        <v>1099</v>
      </c>
      <c r="T19" s="12" t="s">
        <v>37</v>
      </c>
      <c r="U19" s="10" t="s">
        <v>185</v>
      </c>
      <c r="V19" s="6" t="s">
        <v>173</v>
      </c>
      <c r="W19" s="6" t="s">
        <v>174</v>
      </c>
      <c r="X19" s="10" t="s">
        <v>185</v>
      </c>
      <c r="Y19" s="6" t="s">
        <v>32</v>
      </c>
      <c r="Z19" s="6" t="s">
        <v>153</v>
      </c>
      <c r="AA19" s="6" t="s">
        <v>37</v>
      </c>
      <c r="AB19" s="6" t="s">
        <v>159</v>
      </c>
      <c r="AC19" s="6" t="s">
        <v>160</v>
      </c>
      <c r="AD19" s="27">
        <v>0</v>
      </c>
      <c r="AE19" s="27" t="s">
        <v>1078</v>
      </c>
      <c r="AF19" s="27">
        <v>0</v>
      </c>
      <c r="AG19" s="27" t="s">
        <v>1186</v>
      </c>
      <c r="AI19" s="14"/>
    </row>
    <row r="20" spans="1:35">
      <c r="A20" s="6" t="s">
        <v>121</v>
      </c>
      <c r="B20" s="6" t="s">
        <v>85</v>
      </c>
      <c r="C20" s="6" t="s">
        <v>99</v>
      </c>
      <c r="D20" s="6" t="s">
        <v>99</v>
      </c>
      <c r="E20" s="26" t="s">
        <v>911</v>
      </c>
      <c r="F20" s="26" t="s">
        <v>1001</v>
      </c>
      <c r="G20" s="5" t="s">
        <v>30</v>
      </c>
      <c r="H20" s="6" t="s">
        <v>31</v>
      </c>
      <c r="I20" s="13">
        <v>390</v>
      </c>
      <c r="J20" s="6" t="s">
        <v>839</v>
      </c>
      <c r="K20" s="6" t="s">
        <v>834</v>
      </c>
      <c r="L20" s="10" t="s">
        <v>185</v>
      </c>
      <c r="M20" s="6" t="s">
        <v>100</v>
      </c>
      <c r="N20" s="6" t="s">
        <v>26</v>
      </c>
      <c r="O20" s="6" t="s">
        <v>58</v>
      </c>
      <c r="P20" s="26" t="s">
        <v>145</v>
      </c>
      <c r="Q20" s="26">
        <v>77</v>
      </c>
      <c r="R20" s="13">
        <v>1600</v>
      </c>
      <c r="S20" s="26" t="s">
        <v>1100</v>
      </c>
      <c r="T20" s="12" t="s">
        <v>37</v>
      </c>
      <c r="U20" s="10" t="s">
        <v>185</v>
      </c>
      <c r="V20" s="6" t="s">
        <v>175</v>
      </c>
      <c r="W20" s="6" t="s">
        <v>176</v>
      </c>
      <c r="X20" s="10" t="s">
        <v>185</v>
      </c>
      <c r="Y20" s="6" t="s">
        <v>32</v>
      </c>
      <c r="Z20" s="6" t="s">
        <v>154</v>
      </c>
      <c r="AA20" s="6" t="s">
        <v>37</v>
      </c>
      <c r="AB20" s="6" t="s">
        <v>159</v>
      </c>
      <c r="AC20" s="6" t="s">
        <v>161</v>
      </c>
      <c r="AD20" s="27">
        <v>0</v>
      </c>
      <c r="AE20" s="27" t="s">
        <v>1077</v>
      </c>
      <c r="AF20" s="27">
        <v>0</v>
      </c>
      <c r="AG20" s="27" t="s">
        <v>1178</v>
      </c>
      <c r="AI20" s="14"/>
    </row>
    <row r="21" spans="1:35">
      <c r="A21" s="6" t="s">
        <v>107</v>
      </c>
      <c r="B21" s="6" t="s">
        <v>93</v>
      </c>
      <c r="C21" s="6" t="s">
        <v>108</v>
      </c>
      <c r="D21" s="6" t="s">
        <v>108</v>
      </c>
      <c r="E21" s="26" t="s">
        <v>912</v>
      </c>
      <c r="F21" s="26" t="s">
        <v>1002</v>
      </c>
      <c r="G21" s="5" t="s">
        <v>23</v>
      </c>
      <c r="H21" s="6" t="s">
        <v>24</v>
      </c>
      <c r="I21" s="13">
        <v>52</v>
      </c>
      <c r="J21" s="6" t="s">
        <v>839</v>
      </c>
      <c r="K21" s="6" t="s">
        <v>834</v>
      </c>
      <c r="L21" s="10" t="s">
        <v>185</v>
      </c>
      <c r="M21" s="6" t="s">
        <v>42</v>
      </c>
      <c r="N21" s="6" t="s">
        <v>26</v>
      </c>
      <c r="O21" s="6" t="s">
        <v>109</v>
      </c>
      <c r="P21" s="26" t="s">
        <v>146</v>
      </c>
      <c r="Q21" s="26">
        <v>27</v>
      </c>
      <c r="R21" s="13">
        <v>275</v>
      </c>
      <c r="S21" s="26" t="s">
        <v>1101</v>
      </c>
      <c r="T21" s="12" t="s">
        <v>37</v>
      </c>
      <c r="U21" s="10" t="s">
        <v>185</v>
      </c>
      <c r="V21" s="6" t="s">
        <v>177</v>
      </c>
      <c r="W21" s="6" t="s">
        <v>178</v>
      </c>
      <c r="X21" s="10" t="s">
        <v>185</v>
      </c>
      <c r="Y21" s="6" t="s">
        <v>32</v>
      </c>
      <c r="Z21" s="6" t="s">
        <v>872</v>
      </c>
      <c r="AA21" s="6" t="s">
        <v>37</v>
      </c>
      <c r="AB21" s="6" t="s">
        <v>159</v>
      </c>
      <c r="AC21" s="6" t="s">
        <v>715</v>
      </c>
      <c r="AD21" s="27">
        <v>0</v>
      </c>
      <c r="AE21" s="27" t="s">
        <v>1077</v>
      </c>
      <c r="AF21" s="27">
        <v>0</v>
      </c>
      <c r="AG21" s="27" t="s">
        <v>1178</v>
      </c>
      <c r="AI21" s="14"/>
    </row>
    <row r="22" spans="1:35">
      <c r="A22" s="6" t="s">
        <v>122</v>
      </c>
      <c r="B22" s="6" t="s">
        <v>96</v>
      </c>
      <c r="C22" s="6" t="s">
        <v>105</v>
      </c>
      <c r="D22" s="6" t="s">
        <v>105</v>
      </c>
      <c r="E22" s="26" t="s">
        <v>913</v>
      </c>
      <c r="F22" s="26" t="s">
        <v>1003</v>
      </c>
      <c r="G22" s="5" t="s">
        <v>23</v>
      </c>
      <c r="H22" s="6" t="s">
        <v>24</v>
      </c>
      <c r="I22" s="13">
        <v>1160</v>
      </c>
      <c r="J22" s="6" t="s">
        <v>839</v>
      </c>
      <c r="K22" s="6" t="s">
        <v>834</v>
      </c>
      <c r="L22" s="10" t="s">
        <v>185</v>
      </c>
      <c r="M22" s="6" t="s">
        <v>126</v>
      </c>
      <c r="N22" s="6" t="s">
        <v>26</v>
      </c>
      <c r="O22" s="6" t="s">
        <v>120</v>
      </c>
      <c r="P22" s="26" t="s">
        <v>147</v>
      </c>
      <c r="Q22" s="26">
        <v>37</v>
      </c>
      <c r="R22" s="13">
        <v>140</v>
      </c>
      <c r="S22" s="26" t="s">
        <v>1102</v>
      </c>
      <c r="T22" s="12" t="s">
        <v>32</v>
      </c>
      <c r="U22" s="6">
        <v>1</v>
      </c>
      <c r="V22" s="10" t="s">
        <v>185</v>
      </c>
      <c r="W22" s="10" t="s">
        <v>185</v>
      </c>
      <c r="X22" s="10" t="s">
        <v>185</v>
      </c>
      <c r="Y22" s="6" t="s">
        <v>32</v>
      </c>
      <c r="Z22" s="6" t="s">
        <v>155</v>
      </c>
      <c r="AA22" s="6" t="s">
        <v>37</v>
      </c>
      <c r="AB22" s="6" t="s">
        <v>712</v>
      </c>
      <c r="AC22" s="6" t="s">
        <v>162</v>
      </c>
      <c r="AD22" s="27">
        <v>0</v>
      </c>
      <c r="AE22" s="27" t="s">
        <v>1217</v>
      </c>
      <c r="AF22" s="27">
        <v>1</v>
      </c>
      <c r="AG22" s="27" t="s">
        <v>1187</v>
      </c>
      <c r="AI22" s="14"/>
    </row>
    <row r="23" spans="1:35">
      <c r="A23" s="6" t="s">
        <v>122</v>
      </c>
      <c r="B23" s="6" t="s">
        <v>98</v>
      </c>
      <c r="C23" s="6" t="s">
        <v>116</v>
      </c>
      <c r="D23" s="6" t="s">
        <v>116</v>
      </c>
      <c r="E23" s="26" t="s">
        <v>914</v>
      </c>
      <c r="F23" s="26" t="s">
        <v>1004</v>
      </c>
      <c r="G23" s="5" t="s">
        <v>23</v>
      </c>
      <c r="H23" s="6" t="s">
        <v>24</v>
      </c>
      <c r="I23" s="13">
        <v>1800</v>
      </c>
      <c r="J23" s="6" t="s">
        <v>839</v>
      </c>
      <c r="K23" s="6" t="s">
        <v>834</v>
      </c>
      <c r="L23" s="10" t="s">
        <v>185</v>
      </c>
      <c r="M23" s="6" t="s">
        <v>126</v>
      </c>
      <c r="N23" s="6" t="s">
        <v>26</v>
      </c>
      <c r="O23" s="6" t="s">
        <v>120</v>
      </c>
      <c r="P23" s="26" t="s">
        <v>148</v>
      </c>
      <c r="Q23" s="26">
        <v>23</v>
      </c>
      <c r="R23" s="13">
        <v>144</v>
      </c>
      <c r="S23" s="26" t="s">
        <v>1103</v>
      </c>
      <c r="T23" s="12" t="s">
        <v>37</v>
      </c>
      <c r="U23" s="10" t="s">
        <v>185</v>
      </c>
      <c r="V23" s="6" t="s">
        <v>179</v>
      </c>
      <c r="W23" s="6" t="s">
        <v>180</v>
      </c>
      <c r="X23" s="10" t="s">
        <v>185</v>
      </c>
      <c r="Y23" s="6" t="s">
        <v>32</v>
      </c>
      <c r="Z23" s="6" t="s">
        <v>156</v>
      </c>
      <c r="AA23" s="6" t="s">
        <v>37</v>
      </c>
      <c r="AB23" s="6" t="s">
        <v>712</v>
      </c>
      <c r="AC23" s="6" t="s">
        <v>716</v>
      </c>
      <c r="AD23" s="27">
        <v>0</v>
      </c>
      <c r="AE23" s="27" t="s">
        <v>1216</v>
      </c>
      <c r="AF23" s="27">
        <v>0</v>
      </c>
      <c r="AG23" s="27" t="s">
        <v>1185</v>
      </c>
      <c r="AI23" s="14"/>
    </row>
    <row r="24" spans="1:35" ht="26">
      <c r="A24" s="6" t="s">
        <v>122</v>
      </c>
      <c r="B24" s="6" t="s">
        <v>101</v>
      </c>
      <c r="C24" s="6" t="s">
        <v>115</v>
      </c>
      <c r="D24" s="6" t="s">
        <v>115</v>
      </c>
      <c r="E24" s="26" t="s">
        <v>915</v>
      </c>
      <c r="F24" s="26" t="s">
        <v>1005</v>
      </c>
      <c r="G24" s="5" t="s">
        <v>23</v>
      </c>
      <c r="H24" s="6" t="s">
        <v>24</v>
      </c>
      <c r="I24" s="13">
        <v>1420</v>
      </c>
      <c r="J24" s="6" t="s">
        <v>839</v>
      </c>
      <c r="K24" s="6" t="s">
        <v>834</v>
      </c>
      <c r="L24" s="10" t="s">
        <v>185</v>
      </c>
      <c r="M24" s="6" t="s">
        <v>126</v>
      </c>
      <c r="N24" s="6" t="s">
        <v>26</v>
      </c>
      <c r="O24" s="6" t="s">
        <v>120</v>
      </c>
      <c r="P24" s="26" t="s">
        <v>149</v>
      </c>
      <c r="Q24" s="26">
        <v>31</v>
      </c>
      <c r="R24" s="13">
        <v>223</v>
      </c>
      <c r="S24" s="26" t="s">
        <v>1104</v>
      </c>
      <c r="T24" s="12" t="s">
        <v>32</v>
      </c>
      <c r="U24" s="6">
        <v>1</v>
      </c>
      <c r="V24" s="10" t="s">
        <v>185</v>
      </c>
      <c r="W24" s="10" t="s">
        <v>185</v>
      </c>
      <c r="X24" s="10" t="s">
        <v>185</v>
      </c>
      <c r="Y24" s="6" t="s">
        <v>32</v>
      </c>
      <c r="Z24" s="6" t="s">
        <v>157</v>
      </c>
      <c r="AA24" s="6" t="s">
        <v>37</v>
      </c>
      <c r="AB24" s="6" t="s">
        <v>712</v>
      </c>
      <c r="AC24" s="6" t="s">
        <v>163</v>
      </c>
      <c r="AD24" s="27">
        <v>0</v>
      </c>
      <c r="AE24" s="27" t="s">
        <v>1216</v>
      </c>
      <c r="AF24" s="27">
        <v>1</v>
      </c>
      <c r="AG24" s="27" t="s">
        <v>1176</v>
      </c>
      <c r="AI24" s="11"/>
    </row>
    <row r="25" spans="1:35" ht="26">
      <c r="A25" s="6" t="s">
        <v>124</v>
      </c>
      <c r="B25" s="6" t="s">
        <v>104</v>
      </c>
      <c r="C25" s="6" t="s">
        <v>125</v>
      </c>
      <c r="D25" s="6" t="s">
        <v>125</v>
      </c>
      <c r="E25" s="26" t="s">
        <v>916</v>
      </c>
      <c r="F25" s="26" t="s">
        <v>1006</v>
      </c>
      <c r="G25" s="5" t="s">
        <v>23</v>
      </c>
      <c r="H25" s="6" t="s">
        <v>24</v>
      </c>
      <c r="I25" s="13">
        <v>1040</v>
      </c>
      <c r="J25" s="6" t="s">
        <v>839</v>
      </c>
      <c r="K25" s="6" t="s">
        <v>834</v>
      </c>
      <c r="L25" s="10" t="s">
        <v>185</v>
      </c>
      <c r="M25" s="6" t="s">
        <v>42</v>
      </c>
      <c r="N25" s="6" t="s">
        <v>26</v>
      </c>
      <c r="O25" s="6" t="s">
        <v>58</v>
      </c>
      <c r="P25" s="26">
        <v>1</v>
      </c>
      <c r="Q25" s="26">
        <v>190</v>
      </c>
      <c r="R25" s="13">
        <v>212</v>
      </c>
      <c r="S25" s="26" t="s">
        <v>1105</v>
      </c>
      <c r="T25" s="12" t="s">
        <v>37</v>
      </c>
      <c r="U25" s="10" t="s">
        <v>185</v>
      </c>
      <c r="V25" s="6" t="s">
        <v>181</v>
      </c>
      <c r="W25" s="6" t="s">
        <v>182</v>
      </c>
      <c r="X25" s="10" t="s">
        <v>185</v>
      </c>
      <c r="Y25" s="6" t="s">
        <v>32</v>
      </c>
      <c r="Z25" s="6" t="s">
        <v>717</v>
      </c>
      <c r="AA25" s="6" t="s">
        <v>32</v>
      </c>
      <c r="AB25" s="6" t="s">
        <v>712</v>
      </c>
      <c r="AC25" s="6" t="s">
        <v>719</v>
      </c>
      <c r="AD25" s="27">
        <v>1</v>
      </c>
      <c r="AE25" s="27" t="s">
        <v>1218</v>
      </c>
      <c r="AF25" s="27">
        <v>0</v>
      </c>
      <c r="AG25" s="27" t="s">
        <v>1188</v>
      </c>
      <c r="AI25" s="14"/>
    </row>
    <row r="26" spans="1:35">
      <c r="A26" s="6" t="s">
        <v>127</v>
      </c>
      <c r="B26" s="6" t="s">
        <v>106</v>
      </c>
      <c r="C26" s="6" t="s">
        <v>129</v>
      </c>
      <c r="D26" s="6" t="s">
        <v>129</v>
      </c>
      <c r="E26" s="26" t="s">
        <v>917</v>
      </c>
      <c r="F26" s="26" t="s">
        <v>1007</v>
      </c>
      <c r="G26" s="5" t="s">
        <v>23</v>
      </c>
      <c r="H26" s="6" t="s">
        <v>24</v>
      </c>
      <c r="I26" s="13">
        <v>1500</v>
      </c>
      <c r="J26" s="6" t="s">
        <v>839</v>
      </c>
      <c r="K26" s="6" t="s">
        <v>834</v>
      </c>
      <c r="L26" s="10" t="s">
        <v>185</v>
      </c>
      <c r="M26" s="6" t="s">
        <v>42</v>
      </c>
      <c r="N26" s="6" t="s">
        <v>26</v>
      </c>
      <c r="O26" s="6" t="s">
        <v>58</v>
      </c>
      <c r="P26" s="26">
        <v>5</v>
      </c>
      <c r="Q26" s="26">
        <v>25</v>
      </c>
      <c r="R26" s="13">
        <v>120</v>
      </c>
      <c r="S26" s="26" t="s">
        <v>1106</v>
      </c>
      <c r="T26" s="12" t="s">
        <v>37</v>
      </c>
      <c r="U26" s="10" t="s">
        <v>185</v>
      </c>
      <c r="V26" s="6" t="s">
        <v>183</v>
      </c>
      <c r="W26" s="6" t="s">
        <v>184</v>
      </c>
      <c r="X26" s="10" t="s">
        <v>185</v>
      </c>
      <c r="Y26" s="6" t="s">
        <v>32</v>
      </c>
      <c r="Z26" s="6" t="s">
        <v>720</v>
      </c>
      <c r="AA26" s="6" t="s">
        <v>37</v>
      </c>
      <c r="AB26" s="6" t="s">
        <v>159</v>
      </c>
      <c r="AC26" s="6" t="s">
        <v>721</v>
      </c>
      <c r="AD26" s="27">
        <v>0</v>
      </c>
      <c r="AE26" s="27" t="s">
        <v>1217</v>
      </c>
      <c r="AF26" s="27">
        <v>0</v>
      </c>
      <c r="AG26" s="27" t="s">
        <v>1189</v>
      </c>
      <c r="AI26" s="14"/>
    </row>
    <row r="27" spans="1:35" ht="39">
      <c r="A27" s="6" t="s">
        <v>776</v>
      </c>
      <c r="B27" s="6" t="s">
        <v>114</v>
      </c>
      <c r="C27" s="6" t="s">
        <v>131</v>
      </c>
      <c r="D27" s="6" t="s">
        <v>131</v>
      </c>
      <c r="E27" s="26" t="s">
        <v>918</v>
      </c>
      <c r="F27" s="26" t="s">
        <v>1008</v>
      </c>
      <c r="G27" s="5" t="s">
        <v>23</v>
      </c>
      <c r="H27" s="6" t="s">
        <v>24</v>
      </c>
      <c r="I27" s="13">
        <v>1010</v>
      </c>
      <c r="J27" s="6" t="s">
        <v>843</v>
      </c>
      <c r="K27" s="6" t="s">
        <v>837</v>
      </c>
      <c r="L27" s="10" t="s">
        <v>185</v>
      </c>
      <c r="M27" s="6" t="s">
        <v>40</v>
      </c>
      <c r="N27" s="6" t="s">
        <v>26</v>
      </c>
      <c r="O27" s="6" t="s">
        <v>132</v>
      </c>
      <c r="P27" s="26">
        <v>1</v>
      </c>
      <c r="Q27" s="26">
        <v>16</v>
      </c>
      <c r="R27" s="13">
        <v>150</v>
      </c>
      <c r="S27" s="26" t="s">
        <v>1107</v>
      </c>
      <c r="T27" s="12" t="s">
        <v>32</v>
      </c>
      <c r="U27" s="6">
        <v>1</v>
      </c>
      <c r="V27" s="10" t="s">
        <v>185</v>
      </c>
      <c r="W27" s="10" t="s">
        <v>185</v>
      </c>
      <c r="X27" s="6" t="s">
        <v>1167</v>
      </c>
      <c r="Y27" s="6" t="s">
        <v>32</v>
      </c>
      <c r="Z27" s="6" t="s">
        <v>158</v>
      </c>
      <c r="AA27" s="6" t="s">
        <v>133</v>
      </c>
      <c r="AB27" s="6" t="s">
        <v>712</v>
      </c>
      <c r="AC27" s="6" t="s">
        <v>722</v>
      </c>
      <c r="AD27" s="27">
        <v>0</v>
      </c>
      <c r="AE27" s="27" t="s">
        <v>1216</v>
      </c>
      <c r="AF27" s="27">
        <v>1</v>
      </c>
      <c r="AG27" s="27" t="s">
        <v>1176</v>
      </c>
      <c r="AI27" s="14"/>
    </row>
    <row r="28" spans="1:35" ht="26">
      <c r="A28" s="6" t="s">
        <v>723</v>
      </c>
      <c r="B28" s="6" t="s">
        <v>117</v>
      </c>
      <c r="C28" s="6" t="s">
        <v>136</v>
      </c>
      <c r="D28" s="6" t="s">
        <v>135</v>
      </c>
      <c r="E28" s="26" t="s">
        <v>919</v>
      </c>
      <c r="F28" s="26" t="s">
        <v>1009</v>
      </c>
      <c r="G28" s="5" t="s">
        <v>23</v>
      </c>
      <c r="H28" s="6" t="s">
        <v>24</v>
      </c>
      <c r="I28" s="13">
        <v>2263</v>
      </c>
      <c r="J28" s="6" t="s">
        <v>839</v>
      </c>
      <c r="K28" s="6" t="s">
        <v>834</v>
      </c>
      <c r="L28" s="10" t="s">
        <v>185</v>
      </c>
      <c r="M28" s="6" t="s">
        <v>42</v>
      </c>
      <c r="N28" s="6" t="s">
        <v>26</v>
      </c>
      <c r="O28" s="6" t="s">
        <v>58</v>
      </c>
      <c r="P28" s="26" t="s">
        <v>139</v>
      </c>
      <c r="Q28" s="26">
        <v>80</v>
      </c>
      <c r="R28" s="13">
        <v>218</v>
      </c>
      <c r="S28" s="26" t="s">
        <v>1108</v>
      </c>
      <c r="T28" s="12" t="s">
        <v>32</v>
      </c>
      <c r="U28" s="6">
        <v>2</v>
      </c>
      <c r="V28" s="10" t="s">
        <v>185</v>
      </c>
      <c r="W28" s="10" t="s">
        <v>185</v>
      </c>
      <c r="X28" s="10" t="s">
        <v>185</v>
      </c>
      <c r="Y28" s="6" t="s">
        <v>32</v>
      </c>
      <c r="Z28" s="6" t="s">
        <v>724</v>
      </c>
      <c r="AA28" s="6" t="s">
        <v>32</v>
      </c>
      <c r="AB28" s="6" t="s">
        <v>159</v>
      </c>
      <c r="AC28" s="6" t="s">
        <v>725</v>
      </c>
      <c r="AD28" s="27">
        <v>1</v>
      </c>
      <c r="AE28" s="27" t="s">
        <v>1215</v>
      </c>
      <c r="AF28" s="27">
        <v>2</v>
      </c>
      <c r="AG28" s="27" t="s">
        <v>1190</v>
      </c>
      <c r="AI28" s="14"/>
    </row>
    <row r="29" spans="1:35" ht="26">
      <c r="A29" s="6" t="s">
        <v>186</v>
      </c>
      <c r="B29" s="6" t="s">
        <v>118</v>
      </c>
      <c r="C29" s="6" t="s">
        <v>187</v>
      </c>
      <c r="D29" s="6" t="s">
        <v>187</v>
      </c>
      <c r="E29" s="26" t="s">
        <v>920</v>
      </c>
      <c r="F29" s="26" t="s">
        <v>1010</v>
      </c>
      <c r="G29" s="5" t="s">
        <v>30</v>
      </c>
      <c r="H29" s="6" t="s">
        <v>31</v>
      </c>
      <c r="I29" s="13">
        <v>10</v>
      </c>
      <c r="J29" s="6" t="s">
        <v>842</v>
      </c>
      <c r="K29" s="6" t="s">
        <v>835</v>
      </c>
      <c r="L29" s="10" t="s">
        <v>185</v>
      </c>
      <c r="M29" s="6" t="s">
        <v>100</v>
      </c>
      <c r="N29" s="6" t="s">
        <v>26</v>
      </c>
      <c r="O29" s="6" t="s">
        <v>120</v>
      </c>
      <c r="P29" s="26" t="s">
        <v>188</v>
      </c>
      <c r="Q29" s="26">
        <v>27</v>
      </c>
      <c r="R29" s="13">
        <v>567</v>
      </c>
      <c r="S29" s="26" t="s">
        <v>1109</v>
      </c>
      <c r="T29" s="23" t="s">
        <v>32</v>
      </c>
      <c r="U29" s="6">
        <v>2</v>
      </c>
      <c r="V29" s="10" t="s">
        <v>185</v>
      </c>
      <c r="W29" s="10" t="s">
        <v>185</v>
      </c>
      <c r="X29" s="10" t="s">
        <v>185</v>
      </c>
      <c r="Y29" s="6" t="s">
        <v>32</v>
      </c>
      <c r="Z29" s="6" t="s">
        <v>726</v>
      </c>
      <c r="AA29" s="6" t="s">
        <v>37</v>
      </c>
      <c r="AB29" s="6" t="s">
        <v>703</v>
      </c>
      <c r="AC29" s="6" t="s">
        <v>727</v>
      </c>
      <c r="AD29" s="27">
        <v>0</v>
      </c>
      <c r="AE29" s="27" t="s">
        <v>1077</v>
      </c>
      <c r="AF29" s="27">
        <v>2</v>
      </c>
      <c r="AG29" s="27" t="s">
        <v>1179</v>
      </c>
      <c r="AI29" s="14"/>
    </row>
    <row r="30" spans="1:35" ht="26">
      <c r="A30" s="6" t="s">
        <v>189</v>
      </c>
      <c r="B30" s="6" t="s">
        <v>119</v>
      </c>
      <c r="C30" s="6" t="s">
        <v>193</v>
      </c>
      <c r="D30" s="6" t="s">
        <v>192</v>
      </c>
      <c r="E30" s="26" t="s">
        <v>921</v>
      </c>
      <c r="F30" s="26" t="s">
        <v>1011</v>
      </c>
      <c r="G30" s="5" t="s">
        <v>30</v>
      </c>
      <c r="H30" s="6" t="s">
        <v>31</v>
      </c>
      <c r="I30" s="13">
        <v>23</v>
      </c>
      <c r="J30" s="6" t="s">
        <v>842</v>
      </c>
      <c r="K30" s="6" t="s">
        <v>835</v>
      </c>
      <c r="L30" s="10" t="s">
        <v>185</v>
      </c>
      <c r="M30" s="6" t="s">
        <v>39</v>
      </c>
      <c r="N30" s="6" t="s">
        <v>26</v>
      </c>
      <c r="O30" s="6" t="s">
        <v>58</v>
      </c>
      <c r="P30" s="26" t="s">
        <v>194</v>
      </c>
      <c r="Q30" s="26">
        <v>90</v>
      </c>
      <c r="R30" s="13">
        <v>1190</v>
      </c>
      <c r="S30" s="26" t="s">
        <v>1110</v>
      </c>
      <c r="T30" s="23" t="s">
        <v>32</v>
      </c>
      <c r="U30" s="6">
        <v>3</v>
      </c>
      <c r="V30" s="10" t="s">
        <v>185</v>
      </c>
      <c r="W30" s="10" t="s">
        <v>185</v>
      </c>
      <c r="X30" s="10" t="s">
        <v>185</v>
      </c>
      <c r="Y30" s="6" t="s">
        <v>32</v>
      </c>
      <c r="Z30" s="6" t="s">
        <v>195</v>
      </c>
      <c r="AA30" s="6" t="s">
        <v>32</v>
      </c>
      <c r="AB30" s="6" t="s">
        <v>757</v>
      </c>
      <c r="AC30" s="6" t="s">
        <v>758</v>
      </c>
      <c r="AD30" s="27">
        <v>1</v>
      </c>
      <c r="AE30" s="27" t="s">
        <v>1077</v>
      </c>
      <c r="AF30" s="27">
        <v>3</v>
      </c>
      <c r="AG30" s="27" t="s">
        <v>1191</v>
      </c>
      <c r="AI30" s="14"/>
    </row>
    <row r="31" spans="1:35" ht="39">
      <c r="A31" s="6" t="s">
        <v>198</v>
      </c>
      <c r="B31" s="6" t="s">
        <v>123</v>
      </c>
      <c r="C31" s="6" t="s">
        <v>200</v>
      </c>
      <c r="D31" s="6" t="s">
        <v>199</v>
      </c>
      <c r="E31" s="26" t="s">
        <v>922</v>
      </c>
      <c r="F31" s="26" t="s">
        <v>1012</v>
      </c>
      <c r="G31" s="5" t="s">
        <v>88</v>
      </c>
      <c r="H31" s="6" t="s">
        <v>89</v>
      </c>
      <c r="I31" s="13">
        <v>46</v>
      </c>
      <c r="J31" s="6" t="s">
        <v>842</v>
      </c>
      <c r="K31" s="6" t="s">
        <v>835</v>
      </c>
      <c r="L31" s="10" t="s">
        <v>185</v>
      </c>
      <c r="M31" s="6" t="s">
        <v>50</v>
      </c>
      <c r="N31" s="6" t="s">
        <v>26</v>
      </c>
      <c r="O31" s="6" t="s">
        <v>201</v>
      </c>
      <c r="P31" s="26" t="s">
        <v>1112</v>
      </c>
      <c r="Q31" s="26" t="s">
        <v>1113</v>
      </c>
      <c r="R31" s="13">
        <v>850</v>
      </c>
      <c r="S31" s="26" t="s">
        <v>1111</v>
      </c>
      <c r="T31" s="23" t="s">
        <v>32</v>
      </c>
      <c r="U31" s="6">
        <v>2</v>
      </c>
      <c r="V31" s="10" t="s">
        <v>185</v>
      </c>
      <c r="W31" s="10" t="s">
        <v>185</v>
      </c>
      <c r="X31" s="10" t="s">
        <v>185</v>
      </c>
      <c r="Y31" s="6" t="s">
        <v>32</v>
      </c>
      <c r="Z31" s="6" t="s">
        <v>728</v>
      </c>
      <c r="AA31" s="6" t="s">
        <v>32</v>
      </c>
      <c r="AB31" s="6" t="s">
        <v>703</v>
      </c>
      <c r="AC31" s="6" t="s">
        <v>729</v>
      </c>
      <c r="AD31" s="27">
        <v>1</v>
      </c>
      <c r="AE31" s="27" t="s">
        <v>1077</v>
      </c>
      <c r="AF31" s="27">
        <v>2</v>
      </c>
      <c r="AG31" s="27" t="s">
        <v>1183</v>
      </c>
      <c r="AI31" s="14"/>
    </row>
    <row r="32" spans="1:35">
      <c r="A32" s="6" t="s">
        <v>202</v>
      </c>
      <c r="B32" s="6" t="s">
        <v>128</v>
      </c>
      <c r="C32" s="6" t="s">
        <v>204</v>
      </c>
      <c r="D32" s="6" t="s">
        <v>205</v>
      </c>
      <c r="E32" s="26" t="s">
        <v>923</v>
      </c>
      <c r="F32" s="26" t="s">
        <v>1013</v>
      </c>
      <c r="G32" s="5" t="s">
        <v>30</v>
      </c>
      <c r="H32" s="6" t="s">
        <v>31</v>
      </c>
      <c r="I32" s="13">
        <v>630</v>
      </c>
      <c r="J32" s="6" t="s">
        <v>839</v>
      </c>
      <c r="K32" s="6" t="s">
        <v>834</v>
      </c>
      <c r="L32" s="10" t="s">
        <v>185</v>
      </c>
      <c r="M32" s="6" t="s">
        <v>214</v>
      </c>
      <c r="N32" s="6" t="s">
        <v>26</v>
      </c>
      <c r="O32" s="6" t="s">
        <v>40</v>
      </c>
      <c r="P32" s="26" t="s">
        <v>206</v>
      </c>
      <c r="Q32" s="26">
        <v>50</v>
      </c>
      <c r="R32" s="13">
        <v>650</v>
      </c>
      <c r="S32" s="26" t="s">
        <v>1114</v>
      </c>
      <c r="T32" s="23" t="s">
        <v>32</v>
      </c>
      <c r="U32" s="6">
        <v>1</v>
      </c>
      <c r="V32" s="10" t="s">
        <v>185</v>
      </c>
      <c r="W32" s="10" t="s">
        <v>185</v>
      </c>
      <c r="X32" s="10" t="s">
        <v>185</v>
      </c>
      <c r="Y32" s="6" t="s">
        <v>32</v>
      </c>
      <c r="Z32" s="6" t="s">
        <v>207</v>
      </c>
      <c r="AA32" s="6" t="s">
        <v>37</v>
      </c>
      <c r="AB32" s="6" t="s">
        <v>159</v>
      </c>
      <c r="AC32" s="6" t="s">
        <v>208</v>
      </c>
      <c r="AD32" s="27">
        <v>0</v>
      </c>
      <c r="AE32" s="27" t="s">
        <v>1077</v>
      </c>
      <c r="AF32" s="27">
        <v>1</v>
      </c>
      <c r="AG32" s="27" t="s">
        <v>1184</v>
      </c>
      <c r="AI32" s="14"/>
    </row>
    <row r="33" spans="1:35">
      <c r="A33" s="6" t="s">
        <v>209</v>
      </c>
      <c r="B33" s="6" t="s">
        <v>130</v>
      </c>
      <c r="C33" s="6" t="s">
        <v>211</v>
      </c>
      <c r="D33" s="6" t="s">
        <v>211</v>
      </c>
      <c r="E33" s="26" t="s">
        <v>924</v>
      </c>
      <c r="F33" s="26" t="s">
        <v>1014</v>
      </c>
      <c r="G33" s="5" t="s">
        <v>30</v>
      </c>
      <c r="H33" s="6" t="s">
        <v>31</v>
      </c>
      <c r="I33" s="13">
        <v>314</v>
      </c>
      <c r="J33" s="6" t="s">
        <v>839</v>
      </c>
      <c r="K33" s="6" t="s">
        <v>834</v>
      </c>
      <c r="L33" s="10" t="s">
        <v>185</v>
      </c>
      <c r="M33" s="6" t="s">
        <v>212</v>
      </c>
      <c r="N33" s="6" t="s">
        <v>26</v>
      </c>
      <c r="O33" s="6" t="s">
        <v>40</v>
      </c>
      <c r="P33" s="26" t="s">
        <v>147</v>
      </c>
      <c r="Q33" s="26">
        <v>41</v>
      </c>
      <c r="R33" s="13">
        <v>160</v>
      </c>
      <c r="S33" s="26" t="s">
        <v>1089</v>
      </c>
      <c r="T33" s="23" t="s">
        <v>32</v>
      </c>
      <c r="U33" s="6">
        <v>1</v>
      </c>
      <c r="V33" s="10" t="s">
        <v>185</v>
      </c>
      <c r="W33" s="10" t="s">
        <v>185</v>
      </c>
      <c r="X33" s="10" t="s">
        <v>185</v>
      </c>
      <c r="Y33" s="6" t="s">
        <v>32</v>
      </c>
      <c r="Z33" s="6" t="s">
        <v>158</v>
      </c>
      <c r="AA33" s="6" t="s">
        <v>37</v>
      </c>
      <c r="AB33" s="6" t="s">
        <v>159</v>
      </c>
      <c r="AC33" s="6" t="s">
        <v>213</v>
      </c>
      <c r="AD33" s="27">
        <v>0</v>
      </c>
      <c r="AE33" s="27" t="s">
        <v>1217</v>
      </c>
      <c r="AF33" s="27">
        <v>1</v>
      </c>
      <c r="AG33" s="27" t="s">
        <v>1187</v>
      </c>
      <c r="AI33" s="14"/>
    </row>
    <row r="34" spans="1:35">
      <c r="A34" s="6" t="s">
        <v>215</v>
      </c>
      <c r="B34" s="6" t="s">
        <v>134</v>
      </c>
      <c r="C34" s="6" t="s">
        <v>216</v>
      </c>
      <c r="D34" s="6" t="s">
        <v>38</v>
      </c>
      <c r="E34" s="3" t="s">
        <v>903</v>
      </c>
      <c r="F34" s="3" t="s">
        <v>993</v>
      </c>
      <c r="G34" s="5" t="s">
        <v>30</v>
      </c>
      <c r="H34" s="6" t="s">
        <v>31</v>
      </c>
      <c r="I34" s="13">
        <v>120</v>
      </c>
      <c r="J34" s="6" t="s">
        <v>839</v>
      </c>
      <c r="K34" s="6" t="s">
        <v>834</v>
      </c>
      <c r="L34" s="10" t="s">
        <v>185</v>
      </c>
      <c r="M34" s="6" t="s">
        <v>39</v>
      </c>
      <c r="N34" s="6" t="s">
        <v>26</v>
      </c>
      <c r="O34" s="6" t="s">
        <v>58</v>
      </c>
      <c r="P34" s="3">
        <v>2</v>
      </c>
      <c r="Q34" s="3">
        <v>173</v>
      </c>
      <c r="R34" s="9">
        <v>345</v>
      </c>
      <c r="S34" s="3" t="s">
        <v>1115</v>
      </c>
      <c r="T34" s="23" t="s">
        <v>32</v>
      </c>
      <c r="U34" s="6">
        <v>2</v>
      </c>
      <c r="V34" s="10" t="s">
        <v>185</v>
      </c>
      <c r="W34" s="10" t="s">
        <v>185</v>
      </c>
      <c r="X34" s="10" t="s">
        <v>185</v>
      </c>
      <c r="Y34" s="6" t="s">
        <v>32</v>
      </c>
      <c r="Z34" s="6" t="s">
        <v>588</v>
      </c>
      <c r="AA34" s="6" t="s">
        <v>32</v>
      </c>
      <c r="AB34" s="6" t="s">
        <v>253</v>
      </c>
      <c r="AC34" s="6" t="s">
        <v>730</v>
      </c>
      <c r="AD34" s="27">
        <v>1</v>
      </c>
      <c r="AE34" s="27" t="s">
        <v>1219</v>
      </c>
      <c r="AF34" s="27">
        <v>2</v>
      </c>
      <c r="AG34" s="27" t="s">
        <v>1192</v>
      </c>
      <c r="AI34" s="14"/>
    </row>
    <row r="35" spans="1:35" ht="26">
      <c r="A35" s="6" t="s">
        <v>217</v>
      </c>
      <c r="B35" s="6" t="s">
        <v>1232</v>
      </c>
      <c r="C35" s="6" t="s">
        <v>216</v>
      </c>
      <c r="D35" s="6" t="s">
        <v>38</v>
      </c>
      <c r="E35" s="3" t="s">
        <v>903</v>
      </c>
      <c r="F35" s="3" t="s">
        <v>993</v>
      </c>
      <c r="G35" s="5" t="s">
        <v>30</v>
      </c>
      <c r="H35" s="6" t="s">
        <v>31</v>
      </c>
      <c r="I35" s="13">
        <v>120</v>
      </c>
      <c r="J35" s="3" t="s">
        <v>841</v>
      </c>
      <c r="K35" s="3" t="s">
        <v>838</v>
      </c>
      <c r="L35" s="10" t="s">
        <v>185</v>
      </c>
      <c r="M35" s="6" t="s">
        <v>39</v>
      </c>
      <c r="N35" s="6" t="s">
        <v>26</v>
      </c>
      <c r="O35" s="6" t="s">
        <v>58</v>
      </c>
      <c r="P35" s="3">
        <v>2</v>
      </c>
      <c r="Q35" s="3">
        <v>173</v>
      </c>
      <c r="R35" s="9">
        <v>345</v>
      </c>
      <c r="S35" s="3" t="s">
        <v>1115</v>
      </c>
      <c r="T35" s="23" t="s">
        <v>32</v>
      </c>
      <c r="U35" s="6">
        <v>2</v>
      </c>
      <c r="V35" s="10" t="s">
        <v>185</v>
      </c>
      <c r="W35" s="10" t="s">
        <v>185</v>
      </c>
      <c r="X35" s="10" t="s">
        <v>185</v>
      </c>
      <c r="Y35" s="6" t="s">
        <v>32</v>
      </c>
      <c r="Z35" s="6" t="s">
        <v>870</v>
      </c>
      <c r="AA35" s="6" t="s">
        <v>32</v>
      </c>
      <c r="AB35" s="6" t="s">
        <v>253</v>
      </c>
      <c r="AC35" s="6" t="s">
        <v>730</v>
      </c>
      <c r="AD35" s="27">
        <v>1</v>
      </c>
      <c r="AE35" s="27" t="s">
        <v>1219</v>
      </c>
      <c r="AF35" s="27">
        <v>2</v>
      </c>
      <c r="AG35" s="27" t="s">
        <v>1192</v>
      </c>
      <c r="AI35" s="14"/>
    </row>
    <row r="36" spans="1:35" ht="26">
      <c r="A36" s="6" t="s">
        <v>235</v>
      </c>
      <c r="B36" s="6" t="s">
        <v>191</v>
      </c>
      <c r="C36" s="6" t="s">
        <v>237</v>
      </c>
      <c r="D36" s="6" t="s">
        <v>238</v>
      </c>
      <c r="E36" s="3" t="s">
        <v>925</v>
      </c>
      <c r="F36" s="3" t="s">
        <v>1015</v>
      </c>
      <c r="G36" s="5" t="s">
        <v>23</v>
      </c>
      <c r="H36" s="6" t="s">
        <v>24</v>
      </c>
      <c r="I36" s="13">
        <v>1103</v>
      </c>
      <c r="J36" s="6" t="s">
        <v>839</v>
      </c>
      <c r="K36" s="6" t="s">
        <v>834</v>
      </c>
      <c r="L36" s="10" t="s">
        <v>185</v>
      </c>
      <c r="M36" s="6" t="s">
        <v>239</v>
      </c>
      <c r="N36" s="6" t="s">
        <v>26</v>
      </c>
      <c r="O36" s="6" t="s">
        <v>240</v>
      </c>
      <c r="P36" s="3" t="s">
        <v>206</v>
      </c>
      <c r="Q36" s="3">
        <v>20</v>
      </c>
      <c r="R36" s="9">
        <v>254</v>
      </c>
      <c r="S36" s="3" t="s">
        <v>1116</v>
      </c>
      <c r="T36" s="23" t="s">
        <v>32</v>
      </c>
      <c r="U36" s="6">
        <v>1</v>
      </c>
      <c r="V36" s="10" t="s">
        <v>185</v>
      </c>
      <c r="W36" s="10" t="s">
        <v>185</v>
      </c>
      <c r="X36" s="10" t="s">
        <v>185</v>
      </c>
      <c r="Y36" s="6" t="s">
        <v>32</v>
      </c>
      <c r="Z36" s="6" t="s">
        <v>732</v>
      </c>
      <c r="AA36" s="6" t="s">
        <v>37</v>
      </c>
      <c r="AB36" s="6" t="s">
        <v>159</v>
      </c>
      <c r="AC36" s="6" t="s">
        <v>731</v>
      </c>
      <c r="AD36" s="27">
        <v>0</v>
      </c>
      <c r="AE36" s="27" t="s">
        <v>1077</v>
      </c>
      <c r="AF36" s="27">
        <v>1</v>
      </c>
      <c r="AG36" s="27" t="s">
        <v>1184</v>
      </c>
      <c r="AI36" s="14"/>
    </row>
    <row r="37" spans="1:35" ht="26">
      <c r="A37" s="6" t="s">
        <v>844</v>
      </c>
      <c r="B37" s="6" t="s">
        <v>196</v>
      </c>
      <c r="C37" s="6" t="s">
        <v>245</v>
      </c>
      <c r="D37" s="6" t="s">
        <v>245</v>
      </c>
      <c r="E37" s="26" t="s">
        <v>926</v>
      </c>
      <c r="F37" s="26" t="s">
        <v>1016</v>
      </c>
      <c r="G37" s="5" t="s">
        <v>30</v>
      </c>
      <c r="H37" s="6" t="s">
        <v>31</v>
      </c>
      <c r="I37" s="13">
        <v>180</v>
      </c>
      <c r="J37" s="6" t="s">
        <v>839</v>
      </c>
      <c r="K37" s="6" t="s">
        <v>834</v>
      </c>
      <c r="L37" s="10" t="s">
        <v>185</v>
      </c>
      <c r="M37" s="6" t="s">
        <v>50</v>
      </c>
      <c r="N37" s="6" t="s">
        <v>26</v>
      </c>
      <c r="O37" s="6" t="s">
        <v>58</v>
      </c>
      <c r="P37" s="26">
        <v>2</v>
      </c>
      <c r="Q37" s="26">
        <v>27</v>
      </c>
      <c r="R37" s="13">
        <v>68</v>
      </c>
      <c r="S37" s="26" t="s">
        <v>1117</v>
      </c>
      <c r="T37" s="23" t="s">
        <v>32</v>
      </c>
      <c r="U37" s="6">
        <v>1</v>
      </c>
      <c r="V37" s="10" t="s">
        <v>185</v>
      </c>
      <c r="W37" s="10" t="s">
        <v>185</v>
      </c>
      <c r="X37" s="10" t="s">
        <v>185</v>
      </c>
      <c r="Y37" s="6" t="s">
        <v>32</v>
      </c>
      <c r="Z37" s="6" t="s">
        <v>873</v>
      </c>
      <c r="AA37" s="6" t="s">
        <v>37</v>
      </c>
      <c r="AB37" s="6" t="s">
        <v>159</v>
      </c>
      <c r="AC37" s="6" t="s">
        <v>733</v>
      </c>
      <c r="AD37" s="27">
        <v>0</v>
      </c>
      <c r="AE37" s="27" t="s">
        <v>1215</v>
      </c>
      <c r="AF37" s="27">
        <v>1</v>
      </c>
      <c r="AG37" s="27" t="s">
        <v>1193</v>
      </c>
      <c r="AI37" s="14"/>
    </row>
    <row r="38" spans="1:35" ht="26">
      <c r="A38" s="6" t="s">
        <v>254</v>
      </c>
      <c r="B38" s="6" t="s">
        <v>203</v>
      </c>
      <c r="C38" s="6" t="s">
        <v>256</v>
      </c>
      <c r="D38" s="6" t="s">
        <v>255</v>
      </c>
      <c r="E38" s="26" t="s">
        <v>927</v>
      </c>
      <c r="F38" s="26" t="s">
        <v>1017</v>
      </c>
      <c r="G38" s="5" t="s">
        <v>30</v>
      </c>
      <c r="H38" s="6" t="s">
        <v>31</v>
      </c>
      <c r="I38" s="13">
        <v>740</v>
      </c>
      <c r="J38" s="6" t="s">
        <v>839</v>
      </c>
      <c r="K38" s="6" t="s">
        <v>834</v>
      </c>
      <c r="L38" s="10" t="s">
        <v>185</v>
      </c>
      <c r="M38" s="6" t="s">
        <v>82</v>
      </c>
      <c r="N38" s="6" t="s">
        <v>26</v>
      </c>
      <c r="O38" s="6" t="s">
        <v>257</v>
      </c>
      <c r="P38" s="26">
        <v>10</v>
      </c>
      <c r="Q38" s="26">
        <v>18</v>
      </c>
      <c r="R38" s="13">
        <v>257</v>
      </c>
      <c r="S38" s="26" t="s">
        <v>1118</v>
      </c>
      <c r="T38" s="23" t="s">
        <v>32</v>
      </c>
      <c r="U38" s="6">
        <v>1</v>
      </c>
      <c r="V38" s="10" t="s">
        <v>185</v>
      </c>
      <c r="W38" s="10" t="s">
        <v>185</v>
      </c>
      <c r="X38" s="10" t="s">
        <v>185</v>
      </c>
      <c r="Y38" s="6" t="s">
        <v>32</v>
      </c>
      <c r="Z38" s="6" t="s">
        <v>734</v>
      </c>
      <c r="AA38" s="6" t="s">
        <v>37</v>
      </c>
      <c r="AB38" s="6" t="s">
        <v>736</v>
      </c>
      <c r="AC38" s="6" t="s">
        <v>735</v>
      </c>
      <c r="AD38" s="27">
        <v>0</v>
      </c>
      <c r="AE38" s="27" t="s">
        <v>1077</v>
      </c>
      <c r="AF38" s="27">
        <v>1</v>
      </c>
      <c r="AG38" s="27" t="s">
        <v>1184</v>
      </c>
      <c r="AI38" s="14"/>
    </row>
    <row r="39" spans="1:35" ht="26">
      <c r="A39" s="6" t="s">
        <v>258</v>
      </c>
      <c r="B39" s="6" t="s">
        <v>210</v>
      </c>
      <c r="C39" s="6" t="s">
        <v>261</v>
      </c>
      <c r="D39" s="6" t="s">
        <v>259</v>
      </c>
      <c r="E39" s="26" t="s">
        <v>928</v>
      </c>
      <c r="F39" s="26" t="s">
        <v>1018</v>
      </c>
      <c r="G39" s="5" t="s">
        <v>30</v>
      </c>
      <c r="H39" s="6" t="s">
        <v>31</v>
      </c>
      <c r="I39" s="13">
        <v>20</v>
      </c>
      <c r="J39" s="6" t="s">
        <v>842</v>
      </c>
      <c r="K39" s="6" t="s">
        <v>835</v>
      </c>
      <c r="L39" s="10" t="s">
        <v>185</v>
      </c>
      <c r="M39" s="6" t="s">
        <v>40</v>
      </c>
      <c r="N39" s="6" t="s">
        <v>26</v>
      </c>
      <c r="O39" s="6" t="s">
        <v>263</v>
      </c>
      <c r="P39" s="26">
        <v>15</v>
      </c>
      <c r="Q39" s="26" t="s">
        <v>325</v>
      </c>
      <c r="R39" s="13">
        <v>570</v>
      </c>
      <c r="S39" s="26" t="s">
        <v>1119</v>
      </c>
      <c r="T39" s="23" t="s">
        <v>32</v>
      </c>
      <c r="U39" s="6">
        <v>1</v>
      </c>
      <c r="V39" s="10" t="s">
        <v>185</v>
      </c>
      <c r="W39" s="10" t="s">
        <v>185</v>
      </c>
      <c r="X39" s="10" t="s">
        <v>185</v>
      </c>
      <c r="Y39" s="6" t="s">
        <v>32</v>
      </c>
      <c r="Z39" s="6" t="s">
        <v>264</v>
      </c>
      <c r="AA39" s="6" t="s">
        <v>37</v>
      </c>
      <c r="AB39" s="6" t="s">
        <v>703</v>
      </c>
      <c r="AC39" s="6" t="s">
        <v>737</v>
      </c>
      <c r="AD39" s="27">
        <v>0</v>
      </c>
      <c r="AE39" s="27" t="s">
        <v>1077</v>
      </c>
      <c r="AF39" s="27">
        <v>1</v>
      </c>
      <c r="AG39" s="27" t="s">
        <v>1184</v>
      </c>
      <c r="AI39" s="14"/>
    </row>
    <row r="40" spans="1:35" ht="26">
      <c r="A40" s="6" t="s">
        <v>258</v>
      </c>
      <c r="B40" s="6" t="s">
        <v>1233</v>
      </c>
      <c r="C40" s="6" t="s">
        <v>262</v>
      </c>
      <c r="D40" s="6" t="s">
        <v>260</v>
      </c>
      <c r="E40" s="26" t="s">
        <v>929</v>
      </c>
      <c r="F40" s="26" t="s">
        <v>1019</v>
      </c>
      <c r="G40" s="5" t="s">
        <v>30</v>
      </c>
      <c r="H40" s="6" t="s">
        <v>31</v>
      </c>
      <c r="I40" s="13">
        <v>30</v>
      </c>
      <c r="J40" s="6" t="s">
        <v>842</v>
      </c>
      <c r="K40" s="6" t="s">
        <v>835</v>
      </c>
      <c r="L40" s="10" t="s">
        <v>185</v>
      </c>
      <c r="M40" s="6" t="s">
        <v>40</v>
      </c>
      <c r="N40" s="6" t="s">
        <v>26</v>
      </c>
      <c r="O40" s="6" t="s">
        <v>263</v>
      </c>
      <c r="P40" s="26" t="s">
        <v>327</v>
      </c>
      <c r="Q40" s="26" t="s">
        <v>326</v>
      </c>
      <c r="R40" s="13">
        <v>715</v>
      </c>
      <c r="S40" s="26" t="s">
        <v>1120</v>
      </c>
      <c r="T40" s="23" t="s">
        <v>32</v>
      </c>
      <c r="U40" s="6">
        <v>1</v>
      </c>
      <c r="V40" s="10" t="s">
        <v>185</v>
      </c>
      <c r="W40" s="10" t="s">
        <v>185</v>
      </c>
      <c r="X40" s="10" t="s">
        <v>185</v>
      </c>
      <c r="Y40" s="6" t="s">
        <v>32</v>
      </c>
      <c r="Z40" s="6" t="s">
        <v>264</v>
      </c>
      <c r="AA40" s="6" t="s">
        <v>32</v>
      </c>
      <c r="AB40" s="6" t="s">
        <v>703</v>
      </c>
      <c r="AC40" s="6" t="s">
        <v>737</v>
      </c>
      <c r="AD40" s="27">
        <v>1</v>
      </c>
      <c r="AE40" s="27" t="s">
        <v>1077</v>
      </c>
      <c r="AF40" s="27">
        <v>1</v>
      </c>
      <c r="AG40" s="27" t="s">
        <v>1179</v>
      </c>
      <c r="AI40" s="11"/>
    </row>
    <row r="41" spans="1:35" ht="39">
      <c r="A41" s="15" t="s">
        <v>265</v>
      </c>
      <c r="B41" s="15" t="s">
        <v>1234</v>
      </c>
      <c r="C41" s="15" t="s">
        <v>267</v>
      </c>
      <c r="D41" s="15" t="s">
        <v>266</v>
      </c>
      <c r="E41" s="15" t="s">
        <v>930</v>
      </c>
      <c r="F41" s="15" t="s">
        <v>1020</v>
      </c>
      <c r="G41" s="17" t="s">
        <v>88</v>
      </c>
      <c r="H41" s="15" t="s">
        <v>89</v>
      </c>
      <c r="I41" s="18" t="s">
        <v>147</v>
      </c>
      <c r="J41" s="15" t="s">
        <v>839</v>
      </c>
      <c r="K41" s="15" t="s">
        <v>834</v>
      </c>
      <c r="L41" s="19" t="s">
        <v>185</v>
      </c>
      <c r="M41" s="15" t="s">
        <v>40</v>
      </c>
      <c r="N41" s="15" t="s">
        <v>26</v>
      </c>
      <c r="O41" s="15" t="s">
        <v>247</v>
      </c>
      <c r="P41" s="15" t="s">
        <v>269</v>
      </c>
      <c r="Q41" s="15">
        <v>85</v>
      </c>
      <c r="R41" s="18">
        <v>400</v>
      </c>
      <c r="S41" s="15" t="s">
        <v>1121</v>
      </c>
      <c r="T41" s="16" t="s">
        <v>32</v>
      </c>
      <c r="U41" s="15">
        <v>3</v>
      </c>
      <c r="V41" s="19" t="s">
        <v>185</v>
      </c>
      <c r="W41" s="19" t="s">
        <v>185</v>
      </c>
      <c r="X41" s="19" t="s">
        <v>185</v>
      </c>
      <c r="Y41" s="15" t="s">
        <v>32</v>
      </c>
      <c r="Z41" s="15" t="s">
        <v>738</v>
      </c>
      <c r="AA41" s="15" t="s">
        <v>32</v>
      </c>
      <c r="AB41" s="15" t="s">
        <v>854</v>
      </c>
      <c r="AC41" s="15" t="s">
        <v>845</v>
      </c>
      <c r="AD41" s="15">
        <v>1</v>
      </c>
      <c r="AE41" s="15" t="s">
        <v>1217</v>
      </c>
      <c r="AF41" s="15">
        <v>3</v>
      </c>
      <c r="AG41" s="15" t="s">
        <v>1194</v>
      </c>
      <c r="AI41" s="14"/>
    </row>
    <row r="42" spans="1:35" s="17" customFormat="1" ht="26">
      <c r="A42" s="6" t="s">
        <v>270</v>
      </c>
      <c r="B42" s="6" t="s">
        <v>1235</v>
      </c>
      <c r="C42" s="6" t="s">
        <v>272</v>
      </c>
      <c r="D42" s="6" t="s">
        <v>273</v>
      </c>
      <c r="E42" s="26" t="s">
        <v>931</v>
      </c>
      <c r="F42" s="26" t="s">
        <v>1021</v>
      </c>
      <c r="G42" s="5" t="s">
        <v>30</v>
      </c>
      <c r="H42" s="6" t="s">
        <v>31</v>
      </c>
      <c r="I42" s="13" t="s">
        <v>276</v>
      </c>
      <c r="J42" s="15" t="s">
        <v>839</v>
      </c>
      <c r="K42" s="6" t="s">
        <v>834</v>
      </c>
      <c r="L42" s="10" t="s">
        <v>185</v>
      </c>
      <c r="M42" s="6" t="s">
        <v>277</v>
      </c>
      <c r="N42" s="6" t="s">
        <v>26</v>
      </c>
      <c r="O42" s="6" t="s">
        <v>58</v>
      </c>
      <c r="P42" s="26" t="s">
        <v>278</v>
      </c>
      <c r="Q42" s="26" t="s">
        <v>324</v>
      </c>
      <c r="R42" s="13">
        <v>300</v>
      </c>
      <c r="S42" s="26" t="s">
        <v>1122</v>
      </c>
      <c r="T42" s="12" t="s">
        <v>37</v>
      </c>
      <c r="U42" s="10" t="s">
        <v>185</v>
      </c>
      <c r="V42" s="6" t="s">
        <v>555</v>
      </c>
      <c r="W42" s="6" t="s">
        <v>556</v>
      </c>
      <c r="X42" s="10" t="s">
        <v>185</v>
      </c>
      <c r="Y42" s="6" t="s">
        <v>32</v>
      </c>
      <c r="Z42" s="6" t="s">
        <v>283</v>
      </c>
      <c r="AA42" s="6" t="s">
        <v>32</v>
      </c>
      <c r="AB42" s="6" t="s">
        <v>736</v>
      </c>
      <c r="AC42" s="6" t="s">
        <v>282</v>
      </c>
      <c r="AD42" s="27">
        <v>1</v>
      </c>
      <c r="AE42" s="27" t="s">
        <v>1215</v>
      </c>
      <c r="AF42" s="27">
        <v>0</v>
      </c>
      <c r="AG42" s="27" t="s">
        <v>1193</v>
      </c>
      <c r="AI42" s="20"/>
    </row>
    <row r="43" spans="1:35" ht="26">
      <c r="A43" s="6" t="s">
        <v>270</v>
      </c>
      <c r="B43" s="6" t="s">
        <v>219</v>
      </c>
      <c r="C43" s="6" t="s">
        <v>272</v>
      </c>
      <c r="D43" s="6" t="s">
        <v>274</v>
      </c>
      <c r="E43" s="26" t="s">
        <v>932</v>
      </c>
      <c r="F43" s="26" t="s">
        <v>1022</v>
      </c>
      <c r="G43" s="5" t="s">
        <v>30</v>
      </c>
      <c r="H43" s="6" t="s">
        <v>31</v>
      </c>
      <c r="I43" s="13">
        <v>168</v>
      </c>
      <c r="J43" s="15" t="s">
        <v>839</v>
      </c>
      <c r="K43" s="6" t="s">
        <v>834</v>
      </c>
      <c r="L43" s="10" t="s">
        <v>185</v>
      </c>
      <c r="M43" s="6" t="s">
        <v>279</v>
      </c>
      <c r="N43" s="6" t="s">
        <v>26</v>
      </c>
      <c r="O43" s="6" t="s">
        <v>58</v>
      </c>
      <c r="P43" s="26" t="s">
        <v>278</v>
      </c>
      <c r="Q43" s="26" t="s">
        <v>324</v>
      </c>
      <c r="R43" s="13" t="s">
        <v>323</v>
      </c>
      <c r="S43" s="26" t="s">
        <v>1122</v>
      </c>
      <c r="T43" s="12" t="s">
        <v>32</v>
      </c>
      <c r="U43" s="6">
        <v>1</v>
      </c>
      <c r="V43" s="10" t="s">
        <v>185</v>
      </c>
      <c r="W43" s="10" t="s">
        <v>185</v>
      </c>
      <c r="X43" s="10" t="s">
        <v>185</v>
      </c>
      <c r="Y43" s="6" t="s">
        <v>32</v>
      </c>
      <c r="Z43" s="6" t="s">
        <v>281</v>
      </c>
      <c r="AA43" s="6" t="s">
        <v>32</v>
      </c>
      <c r="AB43" s="6" t="s">
        <v>159</v>
      </c>
      <c r="AC43" s="6" t="s">
        <v>280</v>
      </c>
      <c r="AD43" s="27">
        <v>1</v>
      </c>
      <c r="AE43" s="27" t="s">
        <v>1215</v>
      </c>
      <c r="AF43" s="27">
        <v>1</v>
      </c>
      <c r="AG43" s="27" t="s">
        <v>1174</v>
      </c>
      <c r="AI43" s="14"/>
    </row>
    <row r="44" spans="1:35" ht="26">
      <c r="A44" s="6" t="s">
        <v>289</v>
      </c>
      <c r="B44" s="6" t="s">
        <v>236</v>
      </c>
      <c r="C44" s="6" t="s">
        <v>291</v>
      </c>
      <c r="D44" s="6" t="s">
        <v>292</v>
      </c>
      <c r="E44" s="26" t="s">
        <v>910</v>
      </c>
      <c r="F44" s="26" t="s">
        <v>1000</v>
      </c>
      <c r="G44" s="5" t="s">
        <v>23</v>
      </c>
      <c r="H44" s="6" t="s">
        <v>24</v>
      </c>
      <c r="I44" s="13">
        <v>900</v>
      </c>
      <c r="J44" s="15" t="s">
        <v>839</v>
      </c>
      <c r="K44" s="6" t="s">
        <v>834</v>
      </c>
      <c r="L44" s="10" t="s">
        <v>185</v>
      </c>
      <c r="M44" s="6" t="s">
        <v>97</v>
      </c>
      <c r="N44" s="6" t="s">
        <v>26</v>
      </c>
      <c r="O44" s="6" t="s">
        <v>58</v>
      </c>
      <c r="P44" s="26">
        <v>2</v>
      </c>
      <c r="Q44" s="26">
        <v>390</v>
      </c>
      <c r="R44" s="13">
        <v>780</v>
      </c>
      <c r="S44" s="26" t="s">
        <v>1099</v>
      </c>
      <c r="T44" s="12" t="s">
        <v>37</v>
      </c>
      <c r="U44" s="10" t="s">
        <v>185</v>
      </c>
      <c r="V44" s="6" t="s">
        <v>173</v>
      </c>
      <c r="W44" s="6" t="s">
        <v>174</v>
      </c>
      <c r="X44" s="10" t="s">
        <v>185</v>
      </c>
      <c r="Y44" s="6" t="s">
        <v>32</v>
      </c>
      <c r="Z44" s="6" t="s">
        <v>739</v>
      </c>
      <c r="AA44" s="6" t="s">
        <v>32</v>
      </c>
      <c r="AB44" s="6" t="s">
        <v>540</v>
      </c>
      <c r="AC44" s="6" t="s">
        <v>740</v>
      </c>
      <c r="AD44" s="27">
        <v>1</v>
      </c>
      <c r="AE44" s="27" t="s">
        <v>1078</v>
      </c>
      <c r="AF44" s="27">
        <v>0</v>
      </c>
      <c r="AG44" s="27" t="s">
        <v>1175</v>
      </c>
      <c r="AI44" s="14"/>
    </row>
    <row r="45" spans="1:35" ht="39">
      <c r="A45" s="6" t="s">
        <v>293</v>
      </c>
      <c r="B45" s="6" t="s">
        <v>244</v>
      </c>
      <c r="C45" s="6" t="s">
        <v>295</v>
      </c>
      <c r="D45" s="6" t="s">
        <v>295</v>
      </c>
      <c r="E45" s="26" t="s">
        <v>933</v>
      </c>
      <c r="F45" s="26" t="s">
        <v>1023</v>
      </c>
      <c r="G45" s="5" t="s">
        <v>30</v>
      </c>
      <c r="H45" s="6" t="s">
        <v>31</v>
      </c>
      <c r="I45" s="13">
        <v>817</v>
      </c>
      <c r="J45" s="6" t="s">
        <v>843</v>
      </c>
      <c r="K45" s="6" t="s">
        <v>837</v>
      </c>
      <c r="L45" s="10" t="s">
        <v>185</v>
      </c>
      <c r="M45" s="6" t="s">
        <v>296</v>
      </c>
      <c r="N45" s="6" t="s">
        <v>26</v>
      </c>
      <c r="O45" s="6" t="s">
        <v>297</v>
      </c>
      <c r="P45" s="26">
        <v>10</v>
      </c>
      <c r="Q45" s="26">
        <v>69</v>
      </c>
      <c r="R45" s="13">
        <v>1200</v>
      </c>
      <c r="S45" s="26" t="s">
        <v>1123</v>
      </c>
      <c r="T45" s="12" t="s">
        <v>37</v>
      </c>
      <c r="U45" s="10" t="s">
        <v>185</v>
      </c>
      <c r="V45" s="10" t="s">
        <v>185</v>
      </c>
      <c r="W45" s="6" t="s">
        <v>298</v>
      </c>
      <c r="X45" s="10" t="s">
        <v>185</v>
      </c>
      <c r="Y45" s="6" t="s">
        <v>32</v>
      </c>
      <c r="Z45" s="6" t="s">
        <v>299</v>
      </c>
      <c r="AA45" s="6" t="s">
        <v>37</v>
      </c>
      <c r="AB45" s="6" t="s">
        <v>703</v>
      </c>
      <c r="AC45" s="6" t="s">
        <v>300</v>
      </c>
      <c r="AD45" s="27">
        <v>0</v>
      </c>
      <c r="AE45" s="27" t="s">
        <v>1077</v>
      </c>
      <c r="AF45" s="27">
        <v>0</v>
      </c>
      <c r="AG45" s="27" t="s">
        <v>1178</v>
      </c>
    </row>
    <row r="46" spans="1:35" ht="39">
      <c r="A46" s="6" t="s">
        <v>301</v>
      </c>
      <c r="B46" s="6" t="s">
        <v>246</v>
      </c>
      <c r="C46" s="6" t="s">
        <v>80</v>
      </c>
      <c r="D46" s="6" t="s">
        <v>81</v>
      </c>
      <c r="E46" s="26" t="s">
        <v>907</v>
      </c>
      <c r="F46" s="26" t="s">
        <v>997</v>
      </c>
      <c r="G46" s="5" t="s">
        <v>23</v>
      </c>
      <c r="H46" s="6" t="s">
        <v>24</v>
      </c>
      <c r="I46" s="22">
        <v>718</v>
      </c>
      <c r="J46" s="6" t="s">
        <v>839</v>
      </c>
      <c r="K46" s="6" t="s">
        <v>834</v>
      </c>
      <c r="L46" s="10" t="s">
        <v>185</v>
      </c>
      <c r="M46" s="6" t="s">
        <v>82</v>
      </c>
      <c r="N46" s="6" t="s">
        <v>26</v>
      </c>
      <c r="O46" s="6" t="s">
        <v>303</v>
      </c>
      <c r="P46" s="26">
        <v>5</v>
      </c>
      <c r="Q46" s="26">
        <v>56</v>
      </c>
      <c r="R46" s="13">
        <v>281</v>
      </c>
      <c r="S46" s="26" t="s">
        <v>1097</v>
      </c>
      <c r="T46" s="12" t="s">
        <v>32</v>
      </c>
      <c r="U46" s="6">
        <v>1</v>
      </c>
      <c r="V46" s="10" t="s">
        <v>185</v>
      </c>
      <c r="W46" s="10" t="s">
        <v>185</v>
      </c>
      <c r="X46" s="10" t="s">
        <v>185</v>
      </c>
      <c r="Y46" s="6" t="s">
        <v>32</v>
      </c>
      <c r="Z46" s="6" t="s">
        <v>741</v>
      </c>
      <c r="AA46" s="6" t="s">
        <v>37</v>
      </c>
      <c r="AB46" s="6" t="s">
        <v>159</v>
      </c>
      <c r="AC46" s="6" t="s">
        <v>742</v>
      </c>
      <c r="AD46" s="27">
        <v>0</v>
      </c>
      <c r="AE46" s="27" t="s">
        <v>1216</v>
      </c>
      <c r="AF46" s="27">
        <v>1</v>
      </c>
      <c r="AG46" s="27" t="s">
        <v>1176</v>
      </c>
    </row>
    <row r="47" spans="1:35">
      <c r="A47" s="6" t="s">
        <v>305</v>
      </c>
      <c r="B47" s="6" t="s">
        <v>1236</v>
      </c>
      <c r="C47" s="6" t="s">
        <v>306</v>
      </c>
      <c r="D47" s="6" t="s">
        <v>307</v>
      </c>
      <c r="E47" s="26" t="s">
        <v>934</v>
      </c>
      <c r="F47" s="26" t="s">
        <v>1024</v>
      </c>
      <c r="G47" s="5" t="s">
        <v>309</v>
      </c>
      <c r="H47" s="6" t="s">
        <v>228</v>
      </c>
      <c r="I47" s="13">
        <v>15</v>
      </c>
      <c r="J47" s="6" t="s">
        <v>839</v>
      </c>
      <c r="K47" s="6" t="s">
        <v>834</v>
      </c>
      <c r="L47" s="10" t="s">
        <v>185</v>
      </c>
      <c r="M47" s="6" t="s">
        <v>310</v>
      </c>
      <c r="N47" s="6" t="s">
        <v>26</v>
      </c>
      <c r="O47" s="6" t="s">
        <v>308</v>
      </c>
      <c r="P47" s="26">
        <v>5</v>
      </c>
      <c r="Q47" s="26">
        <v>23</v>
      </c>
      <c r="R47" s="13">
        <v>170</v>
      </c>
      <c r="S47" s="26" t="s">
        <v>1098</v>
      </c>
      <c r="T47" s="12" t="s">
        <v>32</v>
      </c>
      <c r="U47" s="10">
        <v>1</v>
      </c>
      <c r="V47" s="10" t="s">
        <v>185</v>
      </c>
      <c r="W47" s="10" t="s">
        <v>185</v>
      </c>
      <c r="X47" s="10" t="s">
        <v>185</v>
      </c>
      <c r="Y47" s="6" t="s">
        <v>32</v>
      </c>
      <c r="Z47" s="6" t="s">
        <v>874</v>
      </c>
      <c r="AA47" s="6" t="s">
        <v>32</v>
      </c>
      <c r="AB47" s="6" t="s">
        <v>159</v>
      </c>
      <c r="AC47" s="6" t="s">
        <v>743</v>
      </c>
      <c r="AD47" s="27">
        <v>1</v>
      </c>
      <c r="AE47" s="27" t="s">
        <v>1216</v>
      </c>
      <c r="AF47" s="27">
        <v>1</v>
      </c>
      <c r="AG47" s="27" t="s">
        <v>1195</v>
      </c>
    </row>
    <row r="48" spans="1:35" ht="26">
      <c r="A48" s="6" t="s">
        <v>311</v>
      </c>
      <c r="B48" s="6" t="s">
        <v>249</v>
      </c>
      <c r="C48" s="3" t="s">
        <v>314</v>
      </c>
      <c r="D48" s="3" t="s">
        <v>313</v>
      </c>
      <c r="E48" s="3" t="s">
        <v>935</v>
      </c>
      <c r="F48" s="3" t="s">
        <v>1025</v>
      </c>
      <c r="G48" s="4" t="s">
        <v>88</v>
      </c>
      <c r="H48" s="3" t="s">
        <v>89</v>
      </c>
      <c r="I48" s="9">
        <v>20</v>
      </c>
      <c r="J48" s="6" t="s">
        <v>842</v>
      </c>
      <c r="K48" s="6" t="s">
        <v>835</v>
      </c>
      <c r="L48" s="10" t="s">
        <v>185</v>
      </c>
      <c r="M48" s="3" t="s">
        <v>40</v>
      </c>
      <c r="N48" s="3" t="s">
        <v>26</v>
      </c>
      <c r="O48" s="6" t="s">
        <v>58</v>
      </c>
      <c r="P48" s="3">
        <v>5</v>
      </c>
      <c r="Q48" s="3" t="s">
        <v>319</v>
      </c>
      <c r="R48" s="9" t="s">
        <v>317</v>
      </c>
      <c r="S48" s="3" t="s">
        <v>1124</v>
      </c>
      <c r="T48" s="8" t="s">
        <v>32</v>
      </c>
      <c r="U48" s="3">
        <v>1</v>
      </c>
      <c r="V48" s="10" t="s">
        <v>185</v>
      </c>
      <c r="W48" s="10" t="s">
        <v>185</v>
      </c>
      <c r="X48" s="10" t="s">
        <v>185</v>
      </c>
      <c r="Y48" s="6" t="s">
        <v>32</v>
      </c>
      <c r="Z48" s="6" t="s">
        <v>321</v>
      </c>
      <c r="AA48" s="6" t="s">
        <v>32</v>
      </c>
      <c r="AB48" s="6" t="s">
        <v>159</v>
      </c>
      <c r="AC48" s="6" t="s">
        <v>322</v>
      </c>
      <c r="AD48" s="27">
        <v>1</v>
      </c>
      <c r="AE48" s="27" t="s">
        <v>1216</v>
      </c>
      <c r="AF48" s="27">
        <v>1</v>
      </c>
      <c r="AG48" s="27" t="s">
        <v>1195</v>
      </c>
    </row>
    <row r="49" spans="1:33" ht="26">
      <c r="A49" s="6" t="s">
        <v>311</v>
      </c>
      <c r="B49" s="6" t="s">
        <v>250</v>
      </c>
      <c r="C49" s="6" t="s">
        <v>315</v>
      </c>
      <c r="D49" s="6" t="s">
        <v>313</v>
      </c>
      <c r="E49" s="26" t="s">
        <v>936</v>
      </c>
      <c r="F49" s="26" t="s">
        <v>1026</v>
      </c>
      <c r="G49" s="5" t="s">
        <v>88</v>
      </c>
      <c r="H49" s="6" t="s">
        <v>89</v>
      </c>
      <c r="I49" s="13">
        <v>20</v>
      </c>
      <c r="J49" s="6" t="s">
        <v>842</v>
      </c>
      <c r="K49" s="6" t="s">
        <v>835</v>
      </c>
      <c r="L49" s="10" t="s">
        <v>185</v>
      </c>
      <c r="M49" s="6" t="s">
        <v>40</v>
      </c>
      <c r="N49" s="6" t="s">
        <v>26</v>
      </c>
      <c r="O49" s="6" t="s">
        <v>58</v>
      </c>
      <c r="P49" s="26">
        <v>5</v>
      </c>
      <c r="Q49" s="26" t="s">
        <v>320</v>
      </c>
      <c r="R49" s="13" t="s">
        <v>318</v>
      </c>
      <c r="S49" s="26" t="s">
        <v>1125</v>
      </c>
      <c r="T49" s="12" t="s">
        <v>37</v>
      </c>
      <c r="U49" s="10" t="s">
        <v>185</v>
      </c>
      <c r="V49" s="10" t="s">
        <v>185</v>
      </c>
      <c r="W49" s="6" t="s">
        <v>316</v>
      </c>
      <c r="X49" s="6" t="s">
        <v>345</v>
      </c>
      <c r="Y49" s="6" t="s">
        <v>32</v>
      </c>
      <c r="Z49" s="6" t="s">
        <v>321</v>
      </c>
      <c r="AA49" s="6" t="s">
        <v>32</v>
      </c>
      <c r="AB49" s="6" t="s">
        <v>159</v>
      </c>
      <c r="AC49" s="6" t="s">
        <v>322</v>
      </c>
      <c r="AD49" s="27">
        <v>1</v>
      </c>
      <c r="AE49" s="27" t="s">
        <v>1216</v>
      </c>
      <c r="AF49" s="27">
        <v>0</v>
      </c>
      <c r="AG49" s="27" t="s">
        <v>1176</v>
      </c>
    </row>
    <row r="50" spans="1:33" ht="26">
      <c r="A50" s="6" t="s">
        <v>346</v>
      </c>
      <c r="B50" s="6" t="s">
        <v>1238</v>
      </c>
      <c r="C50" s="6" t="s">
        <v>348</v>
      </c>
      <c r="D50" s="6" t="s">
        <v>349</v>
      </c>
      <c r="E50" s="26" t="s">
        <v>940</v>
      </c>
      <c r="F50" s="26" t="s">
        <v>1030</v>
      </c>
      <c r="G50" s="5" t="s">
        <v>23</v>
      </c>
      <c r="H50" s="6" t="s">
        <v>24</v>
      </c>
      <c r="I50" s="13" t="s">
        <v>350</v>
      </c>
      <c r="J50" s="6" t="s">
        <v>839</v>
      </c>
      <c r="K50" s="6" t="s">
        <v>834</v>
      </c>
      <c r="L50" s="10" t="s">
        <v>185</v>
      </c>
      <c r="M50" s="6" t="s">
        <v>351</v>
      </c>
      <c r="N50" s="6" t="s">
        <v>26</v>
      </c>
      <c r="O50" s="6" t="s">
        <v>58</v>
      </c>
      <c r="P50" s="26" t="s">
        <v>146</v>
      </c>
      <c r="Q50" s="26">
        <v>40</v>
      </c>
      <c r="R50" s="13">
        <v>512</v>
      </c>
      <c r="S50" s="26" t="s">
        <v>1129</v>
      </c>
      <c r="T50" s="12" t="s">
        <v>37</v>
      </c>
      <c r="U50" s="10" t="s">
        <v>185</v>
      </c>
      <c r="V50" s="6" t="s">
        <v>352</v>
      </c>
      <c r="W50" s="6" t="s">
        <v>353</v>
      </c>
      <c r="X50" s="10" t="s">
        <v>185</v>
      </c>
      <c r="Y50" s="6" t="s">
        <v>32</v>
      </c>
      <c r="Z50" s="6" t="s">
        <v>355</v>
      </c>
      <c r="AA50" s="6" t="s">
        <v>37</v>
      </c>
      <c r="AB50" s="6" t="s">
        <v>718</v>
      </c>
      <c r="AC50" s="6" t="s">
        <v>356</v>
      </c>
      <c r="AD50" s="27">
        <v>0</v>
      </c>
      <c r="AE50" s="27" t="s">
        <v>1077</v>
      </c>
      <c r="AF50" s="27">
        <v>0</v>
      </c>
      <c r="AG50" s="27" t="s">
        <v>1178</v>
      </c>
    </row>
    <row r="51" spans="1:33" ht="39">
      <c r="A51" s="6" t="s">
        <v>357</v>
      </c>
      <c r="B51" s="6" t="s">
        <v>1237</v>
      </c>
      <c r="C51" s="6" t="s">
        <v>360</v>
      </c>
      <c r="D51" s="6" t="s">
        <v>360</v>
      </c>
      <c r="E51" s="26" t="s">
        <v>941</v>
      </c>
      <c r="F51" s="26" t="s">
        <v>1031</v>
      </c>
      <c r="G51" s="5" t="s">
        <v>88</v>
      </c>
      <c r="H51" s="6" t="s">
        <v>89</v>
      </c>
      <c r="I51" s="13" t="s">
        <v>317</v>
      </c>
      <c r="J51" s="6" t="s">
        <v>839</v>
      </c>
      <c r="K51" s="6" t="s">
        <v>834</v>
      </c>
      <c r="L51" s="10" t="s">
        <v>185</v>
      </c>
      <c r="M51" s="6" t="s">
        <v>40</v>
      </c>
      <c r="N51" s="6" t="s">
        <v>26</v>
      </c>
      <c r="O51" s="6" t="s">
        <v>363</v>
      </c>
      <c r="P51" s="26" t="s">
        <v>143</v>
      </c>
      <c r="Q51" s="26">
        <v>38</v>
      </c>
      <c r="R51" s="13">
        <v>340</v>
      </c>
      <c r="S51" s="26" t="s">
        <v>1130</v>
      </c>
      <c r="T51" s="12" t="s">
        <v>32</v>
      </c>
      <c r="U51" s="6">
        <v>1</v>
      </c>
      <c r="V51" s="10" t="s">
        <v>185</v>
      </c>
      <c r="W51" s="10" t="s">
        <v>185</v>
      </c>
      <c r="X51" s="10" t="s">
        <v>364</v>
      </c>
      <c r="Y51" s="6" t="s">
        <v>32</v>
      </c>
      <c r="Z51" s="6" t="s">
        <v>355</v>
      </c>
      <c r="AA51" s="6" t="s">
        <v>37</v>
      </c>
      <c r="AB51" s="6" t="s">
        <v>371</v>
      </c>
      <c r="AC51" s="6" t="s">
        <v>370</v>
      </c>
      <c r="AD51" s="27">
        <v>0</v>
      </c>
      <c r="AE51" s="27" t="s">
        <v>1216</v>
      </c>
      <c r="AF51" s="27">
        <v>1</v>
      </c>
      <c r="AG51" s="27" t="s">
        <v>1176</v>
      </c>
    </row>
    <row r="52" spans="1:33" ht="39">
      <c r="A52" s="6" t="s">
        <v>357</v>
      </c>
      <c r="B52" s="6" t="s">
        <v>1239</v>
      </c>
      <c r="C52" s="6" t="s">
        <v>362</v>
      </c>
      <c r="D52" s="6" t="s">
        <v>362</v>
      </c>
      <c r="E52" s="26" t="s">
        <v>942</v>
      </c>
      <c r="F52" s="26" t="s">
        <v>1032</v>
      </c>
      <c r="G52" s="5" t="s">
        <v>23</v>
      </c>
      <c r="H52" s="6" t="s">
        <v>24</v>
      </c>
      <c r="I52" s="13" t="s">
        <v>365</v>
      </c>
      <c r="J52" s="6" t="s">
        <v>839</v>
      </c>
      <c r="K52" s="6" t="s">
        <v>834</v>
      </c>
      <c r="L52" s="10" t="s">
        <v>185</v>
      </c>
      <c r="M52" s="6" t="s">
        <v>40</v>
      </c>
      <c r="N52" s="6" t="s">
        <v>26</v>
      </c>
      <c r="O52" s="6" t="s">
        <v>363</v>
      </c>
      <c r="P52" s="26" t="s">
        <v>143</v>
      </c>
      <c r="Q52" s="26">
        <v>33</v>
      </c>
      <c r="R52" s="13">
        <v>300</v>
      </c>
      <c r="S52" s="26" t="s">
        <v>1131</v>
      </c>
      <c r="T52" s="5" t="s">
        <v>37</v>
      </c>
      <c r="U52" s="10" t="s">
        <v>185</v>
      </c>
      <c r="V52" s="6" t="s">
        <v>366</v>
      </c>
      <c r="W52" s="6" t="s">
        <v>367</v>
      </c>
      <c r="X52" s="10" t="s">
        <v>364</v>
      </c>
      <c r="Y52" s="6" t="s">
        <v>32</v>
      </c>
      <c r="Z52" s="6" t="s">
        <v>321</v>
      </c>
      <c r="AA52" s="6" t="s">
        <v>37</v>
      </c>
      <c r="AB52" s="6" t="s">
        <v>371</v>
      </c>
      <c r="AC52" s="6" t="s">
        <v>369</v>
      </c>
      <c r="AD52" s="27">
        <v>0</v>
      </c>
      <c r="AE52" s="27" t="s">
        <v>1216</v>
      </c>
      <c r="AF52" s="27">
        <v>0</v>
      </c>
      <c r="AG52" s="27" t="s">
        <v>1185</v>
      </c>
    </row>
    <row r="53" spans="1:33">
      <c r="A53" s="15" t="s">
        <v>372</v>
      </c>
      <c r="B53" s="15" t="s">
        <v>1240</v>
      </c>
      <c r="C53" s="15" t="s">
        <v>373</v>
      </c>
      <c r="D53" s="15" t="s">
        <v>374</v>
      </c>
      <c r="E53" s="15" t="s">
        <v>943</v>
      </c>
      <c r="F53" s="15" t="s">
        <v>1033</v>
      </c>
      <c r="G53" s="17" t="s">
        <v>30</v>
      </c>
      <c r="H53" s="15" t="s">
        <v>31</v>
      </c>
      <c r="I53" s="18">
        <v>0</v>
      </c>
      <c r="J53" s="15" t="s">
        <v>839</v>
      </c>
      <c r="K53" s="15" t="s">
        <v>834</v>
      </c>
      <c r="L53" s="19" t="s">
        <v>185</v>
      </c>
      <c r="M53" s="15" t="s">
        <v>42</v>
      </c>
      <c r="N53" s="15" t="s">
        <v>26</v>
      </c>
      <c r="O53" s="15" t="s">
        <v>58</v>
      </c>
      <c r="P53" s="15" t="s">
        <v>1076</v>
      </c>
      <c r="Q53" s="15">
        <v>33</v>
      </c>
      <c r="R53" s="17">
        <v>80</v>
      </c>
      <c r="S53" s="15" t="s">
        <v>1132</v>
      </c>
      <c r="T53" s="17" t="s">
        <v>32</v>
      </c>
      <c r="U53" s="15">
        <v>2</v>
      </c>
      <c r="V53" s="19" t="s">
        <v>185</v>
      </c>
      <c r="W53" s="19" t="s">
        <v>185</v>
      </c>
      <c r="X53" s="19" t="s">
        <v>185</v>
      </c>
      <c r="Y53" s="15" t="s">
        <v>32</v>
      </c>
      <c r="Z53" s="15" t="s">
        <v>744</v>
      </c>
      <c r="AA53" s="15" t="s">
        <v>32</v>
      </c>
      <c r="AB53" s="15" t="s">
        <v>159</v>
      </c>
      <c r="AC53" s="15" t="s">
        <v>846</v>
      </c>
      <c r="AD53" s="15">
        <v>1</v>
      </c>
      <c r="AE53" s="15" t="s">
        <v>1078</v>
      </c>
      <c r="AF53" s="15">
        <v>2</v>
      </c>
      <c r="AG53" s="15" t="s">
        <v>1180</v>
      </c>
    </row>
    <row r="54" spans="1:33" s="17" customFormat="1" ht="28">
      <c r="A54" s="6" t="s">
        <v>375</v>
      </c>
      <c r="B54" s="6" t="s">
        <v>268</v>
      </c>
      <c r="C54" s="6" t="s">
        <v>378</v>
      </c>
      <c r="D54" s="6" t="s">
        <v>377</v>
      </c>
      <c r="E54" s="26" t="s">
        <v>944</v>
      </c>
      <c r="F54" s="26" t="s">
        <v>1034</v>
      </c>
      <c r="G54" s="5" t="s">
        <v>30</v>
      </c>
      <c r="H54" s="6" t="s">
        <v>31</v>
      </c>
      <c r="I54" s="13">
        <v>15</v>
      </c>
      <c r="J54" s="6" t="s">
        <v>842</v>
      </c>
      <c r="K54" s="6" t="s">
        <v>835</v>
      </c>
      <c r="L54" s="10" t="s">
        <v>185</v>
      </c>
      <c r="M54" s="6" t="s">
        <v>379</v>
      </c>
      <c r="N54" s="6" t="s">
        <v>26</v>
      </c>
      <c r="O54" s="6" t="s">
        <v>58</v>
      </c>
      <c r="P54" s="26" t="s">
        <v>324</v>
      </c>
      <c r="Q54" s="26" t="s">
        <v>380</v>
      </c>
      <c r="R54" s="5">
        <v>4200</v>
      </c>
      <c r="S54" s="26" t="s">
        <v>1133</v>
      </c>
      <c r="T54" s="5" t="s">
        <v>37</v>
      </c>
      <c r="U54" s="10" t="s">
        <v>185</v>
      </c>
      <c r="V54" s="6" t="s">
        <v>381</v>
      </c>
      <c r="W54" s="6" t="s">
        <v>382</v>
      </c>
      <c r="X54" s="10" t="s">
        <v>185</v>
      </c>
      <c r="Y54" s="6" t="s">
        <v>32</v>
      </c>
      <c r="Z54" s="6" t="s">
        <v>383</v>
      </c>
      <c r="AA54" s="6" t="s">
        <v>32</v>
      </c>
      <c r="AB54" s="6" t="s">
        <v>540</v>
      </c>
      <c r="AC54" s="6" t="s">
        <v>745</v>
      </c>
      <c r="AD54" s="27">
        <v>1</v>
      </c>
      <c r="AE54" s="27" t="s">
        <v>1220</v>
      </c>
      <c r="AF54" s="27">
        <v>0</v>
      </c>
      <c r="AG54" s="27" t="s">
        <v>1196</v>
      </c>
    </row>
    <row r="55" spans="1:33" ht="26">
      <c r="A55" s="6" t="s">
        <v>384</v>
      </c>
      <c r="B55" s="6" t="s">
        <v>271</v>
      </c>
      <c r="C55" s="6" t="s">
        <v>386</v>
      </c>
      <c r="D55" s="6" t="s">
        <v>386</v>
      </c>
      <c r="E55" s="26" t="s">
        <v>945</v>
      </c>
      <c r="F55" s="26" t="s">
        <v>1035</v>
      </c>
      <c r="G55" s="5" t="s">
        <v>30</v>
      </c>
      <c r="H55" s="6" t="s">
        <v>31</v>
      </c>
      <c r="I55" s="13">
        <v>17</v>
      </c>
      <c r="J55" s="6" t="s">
        <v>839</v>
      </c>
      <c r="K55" s="6" t="s">
        <v>834</v>
      </c>
      <c r="L55" s="10" t="s">
        <v>185</v>
      </c>
      <c r="M55" s="6" t="s">
        <v>74</v>
      </c>
      <c r="N55" s="6" t="s">
        <v>26</v>
      </c>
      <c r="O55" s="6" t="s">
        <v>389</v>
      </c>
      <c r="P55" s="26" t="s">
        <v>40</v>
      </c>
      <c r="Q55" s="26" t="s">
        <v>390</v>
      </c>
      <c r="R55" s="5" t="s">
        <v>40</v>
      </c>
      <c r="S55" s="26" t="s">
        <v>40</v>
      </c>
      <c r="T55" s="5" t="s">
        <v>32</v>
      </c>
      <c r="U55" s="6">
        <v>3</v>
      </c>
      <c r="V55" s="10" t="s">
        <v>185</v>
      </c>
      <c r="W55" s="10" t="s">
        <v>185</v>
      </c>
      <c r="X55" s="10" t="s">
        <v>185</v>
      </c>
      <c r="Y55" s="6" t="s">
        <v>32</v>
      </c>
      <c r="Z55" s="6" t="s">
        <v>393</v>
      </c>
      <c r="AA55" s="6" t="s">
        <v>32</v>
      </c>
      <c r="AB55" s="6" t="s">
        <v>159</v>
      </c>
      <c r="AC55" s="6" t="s">
        <v>746</v>
      </c>
      <c r="AD55" s="27">
        <v>1</v>
      </c>
      <c r="AE55" s="27">
        <v>0</v>
      </c>
      <c r="AF55" s="27">
        <v>3</v>
      </c>
      <c r="AG55" s="27" t="s">
        <v>1197</v>
      </c>
    </row>
    <row r="56" spans="1:33" ht="26">
      <c r="A56" s="6" t="s">
        <v>384</v>
      </c>
      <c r="B56" s="6" t="s">
        <v>275</v>
      </c>
      <c r="C56" s="6" t="s">
        <v>387</v>
      </c>
      <c r="D56" s="6" t="s">
        <v>387</v>
      </c>
      <c r="E56" s="26" t="s">
        <v>946</v>
      </c>
      <c r="F56" s="26" t="s">
        <v>1036</v>
      </c>
      <c r="G56" s="5" t="s">
        <v>30</v>
      </c>
      <c r="H56" s="6" t="s">
        <v>31</v>
      </c>
      <c r="I56" s="13">
        <v>18</v>
      </c>
      <c r="J56" s="6" t="s">
        <v>839</v>
      </c>
      <c r="K56" s="6" t="s">
        <v>834</v>
      </c>
      <c r="L56" s="10" t="s">
        <v>185</v>
      </c>
      <c r="M56" s="6" t="s">
        <v>74</v>
      </c>
      <c r="N56" s="6" t="s">
        <v>26</v>
      </c>
      <c r="O56" s="6" t="s">
        <v>389</v>
      </c>
      <c r="P56" s="26" t="s">
        <v>40</v>
      </c>
      <c r="Q56" s="26" t="s">
        <v>391</v>
      </c>
      <c r="R56" s="5" t="s">
        <v>40</v>
      </c>
      <c r="S56" s="26" t="s">
        <v>40</v>
      </c>
      <c r="T56" s="5" t="s">
        <v>32</v>
      </c>
      <c r="U56" s="6">
        <v>1</v>
      </c>
      <c r="V56" s="10" t="s">
        <v>185</v>
      </c>
      <c r="W56" s="10" t="s">
        <v>185</v>
      </c>
      <c r="X56" s="10" t="s">
        <v>185</v>
      </c>
      <c r="Y56" s="6" t="s">
        <v>32</v>
      </c>
      <c r="Z56" s="6" t="s">
        <v>393</v>
      </c>
      <c r="AA56" s="6" t="s">
        <v>32</v>
      </c>
      <c r="AB56" s="6" t="s">
        <v>159</v>
      </c>
      <c r="AC56" s="6" t="s">
        <v>747</v>
      </c>
      <c r="AD56" s="27">
        <v>1</v>
      </c>
      <c r="AE56" s="27">
        <v>0</v>
      </c>
      <c r="AF56" s="27">
        <v>1</v>
      </c>
      <c r="AG56" s="27" t="s">
        <v>1198</v>
      </c>
    </row>
    <row r="57" spans="1:33" ht="26">
      <c r="A57" s="6" t="s">
        <v>384</v>
      </c>
      <c r="B57" s="6" t="s">
        <v>284</v>
      </c>
      <c r="C57" s="6" t="s">
        <v>259</v>
      </c>
      <c r="D57" s="6" t="s">
        <v>259</v>
      </c>
      <c r="E57" s="26" t="s">
        <v>947</v>
      </c>
      <c r="F57" s="26" t="s">
        <v>1037</v>
      </c>
      <c r="G57" s="5" t="s">
        <v>30</v>
      </c>
      <c r="H57" s="6" t="s">
        <v>31</v>
      </c>
      <c r="I57" s="13">
        <v>130</v>
      </c>
      <c r="J57" s="6" t="s">
        <v>839</v>
      </c>
      <c r="K57" s="6" t="s">
        <v>834</v>
      </c>
      <c r="L57" s="10" t="s">
        <v>185</v>
      </c>
      <c r="M57" s="6" t="s">
        <v>74</v>
      </c>
      <c r="N57" s="6" t="s">
        <v>26</v>
      </c>
      <c r="O57" s="6" t="s">
        <v>389</v>
      </c>
      <c r="P57" s="26" t="s">
        <v>40</v>
      </c>
      <c r="Q57" s="26" t="s">
        <v>392</v>
      </c>
      <c r="R57" s="5" t="s">
        <v>40</v>
      </c>
      <c r="S57" s="26" t="s">
        <v>40</v>
      </c>
      <c r="T57" s="5" t="s">
        <v>32</v>
      </c>
      <c r="U57" s="6">
        <v>1</v>
      </c>
      <c r="V57" s="10" t="s">
        <v>185</v>
      </c>
      <c r="W57" s="10" t="s">
        <v>185</v>
      </c>
      <c r="X57" s="10" t="s">
        <v>185</v>
      </c>
      <c r="Y57" s="6" t="s">
        <v>32</v>
      </c>
      <c r="Z57" s="6" t="s">
        <v>393</v>
      </c>
      <c r="AA57" s="6" t="s">
        <v>32</v>
      </c>
      <c r="AB57" s="6" t="s">
        <v>159</v>
      </c>
      <c r="AC57" s="6" t="s">
        <v>748</v>
      </c>
      <c r="AD57" s="27">
        <v>1</v>
      </c>
      <c r="AE57" s="27">
        <v>0</v>
      </c>
      <c r="AF57" s="27">
        <v>1</v>
      </c>
      <c r="AG57" s="27" t="s">
        <v>1198</v>
      </c>
    </row>
    <row r="58" spans="1:33" ht="26">
      <c r="A58" s="15" t="s">
        <v>395</v>
      </c>
      <c r="B58" s="15" t="s">
        <v>285</v>
      </c>
      <c r="C58" s="15" t="s">
        <v>399</v>
      </c>
      <c r="D58" s="15" t="s">
        <v>396</v>
      </c>
      <c r="E58" s="15" t="s">
        <v>948</v>
      </c>
      <c r="F58" s="15" t="s">
        <v>1038</v>
      </c>
      <c r="G58" s="17" t="s">
        <v>88</v>
      </c>
      <c r="H58" s="15" t="s">
        <v>89</v>
      </c>
      <c r="I58" s="18">
        <v>0</v>
      </c>
      <c r="J58" s="6" t="s">
        <v>842</v>
      </c>
      <c r="K58" s="6" t="s">
        <v>835</v>
      </c>
      <c r="L58" s="19" t="s">
        <v>185</v>
      </c>
      <c r="M58" s="15" t="s">
        <v>40</v>
      </c>
      <c r="N58" s="15" t="s">
        <v>26</v>
      </c>
      <c r="O58" s="15" t="s">
        <v>397</v>
      </c>
      <c r="P58" s="15" t="s">
        <v>54</v>
      </c>
      <c r="Q58" s="15">
        <v>32</v>
      </c>
      <c r="R58" s="18" t="s">
        <v>398</v>
      </c>
      <c r="S58" s="15" t="s">
        <v>1134</v>
      </c>
      <c r="T58" s="17" t="s">
        <v>32</v>
      </c>
      <c r="U58" s="15">
        <v>1</v>
      </c>
      <c r="V58" s="19" t="s">
        <v>185</v>
      </c>
      <c r="W58" s="19" t="s">
        <v>185</v>
      </c>
      <c r="X58" s="19" t="s">
        <v>185</v>
      </c>
      <c r="Y58" s="15" t="s">
        <v>32</v>
      </c>
      <c r="Z58" s="15" t="s">
        <v>400</v>
      </c>
      <c r="AA58" s="15" t="s">
        <v>32</v>
      </c>
      <c r="AB58" s="15" t="s">
        <v>854</v>
      </c>
      <c r="AC58" s="15" t="s">
        <v>749</v>
      </c>
      <c r="AD58" s="15">
        <v>1</v>
      </c>
      <c r="AE58" s="15" t="s">
        <v>1216</v>
      </c>
      <c r="AF58" s="15">
        <v>1</v>
      </c>
      <c r="AG58" s="15" t="s">
        <v>1195</v>
      </c>
    </row>
    <row r="59" spans="1:33" ht="39">
      <c r="A59" s="6" t="s">
        <v>331</v>
      </c>
      <c r="B59" s="6" t="s">
        <v>287</v>
      </c>
      <c r="C59" s="6" t="s">
        <v>329</v>
      </c>
      <c r="D59" s="6" t="s">
        <v>330</v>
      </c>
      <c r="E59" s="26" t="s">
        <v>937</v>
      </c>
      <c r="F59" s="26" t="s">
        <v>1027</v>
      </c>
      <c r="G59" s="5" t="s">
        <v>251</v>
      </c>
      <c r="H59" s="6" t="s">
        <v>252</v>
      </c>
      <c r="I59" s="13">
        <v>-1682</v>
      </c>
      <c r="J59" s="3" t="s">
        <v>841</v>
      </c>
      <c r="K59" s="3" t="s">
        <v>838</v>
      </c>
      <c r="L59" s="6" t="s">
        <v>409</v>
      </c>
      <c r="M59" s="6" t="s">
        <v>212</v>
      </c>
      <c r="N59" s="6" t="s">
        <v>26</v>
      </c>
      <c r="O59" s="10" t="s">
        <v>185</v>
      </c>
      <c r="P59" s="26" t="s">
        <v>336</v>
      </c>
      <c r="Q59" s="26">
        <v>36</v>
      </c>
      <c r="R59" s="13">
        <v>419</v>
      </c>
      <c r="S59" s="26" t="s">
        <v>1126</v>
      </c>
      <c r="T59" s="12" t="s">
        <v>37</v>
      </c>
      <c r="U59" s="10" t="s">
        <v>185</v>
      </c>
      <c r="V59" s="6" t="s">
        <v>339</v>
      </c>
      <c r="W59" s="6" t="s">
        <v>340</v>
      </c>
      <c r="X59" s="6" t="s">
        <v>438</v>
      </c>
      <c r="Y59" s="6" t="s">
        <v>32</v>
      </c>
      <c r="Z59" s="6" t="s">
        <v>410</v>
      </c>
      <c r="AA59" s="6" t="s">
        <v>32</v>
      </c>
      <c r="AB59" s="6" t="s">
        <v>411</v>
      </c>
      <c r="AC59" s="6" t="s">
        <v>1168</v>
      </c>
      <c r="AD59" s="27">
        <v>1</v>
      </c>
      <c r="AE59" s="27" t="s">
        <v>1077</v>
      </c>
      <c r="AF59" s="27">
        <v>0</v>
      </c>
      <c r="AG59" s="27" t="s">
        <v>1184</v>
      </c>
    </row>
    <row r="60" spans="1:33" ht="26">
      <c r="A60" s="6" t="s">
        <v>331</v>
      </c>
      <c r="B60" s="6" t="s">
        <v>288</v>
      </c>
      <c r="C60" s="6" t="s">
        <v>332</v>
      </c>
      <c r="D60" s="6" t="s">
        <v>330</v>
      </c>
      <c r="E60" s="26" t="s">
        <v>938</v>
      </c>
      <c r="F60" s="26" t="s">
        <v>1028</v>
      </c>
      <c r="G60" s="5" t="s">
        <v>251</v>
      </c>
      <c r="H60" s="6" t="s">
        <v>252</v>
      </c>
      <c r="I60" s="13">
        <v>-965</v>
      </c>
      <c r="J60" s="3" t="s">
        <v>841</v>
      </c>
      <c r="K60" s="3" t="s">
        <v>838</v>
      </c>
      <c r="L60" s="6" t="s">
        <v>409</v>
      </c>
      <c r="M60" s="6" t="s">
        <v>212</v>
      </c>
      <c r="N60" s="6" t="s">
        <v>26</v>
      </c>
      <c r="O60" s="10" t="s">
        <v>185</v>
      </c>
      <c r="P60" s="26" t="s">
        <v>336</v>
      </c>
      <c r="Q60" s="26">
        <v>17</v>
      </c>
      <c r="R60" s="13">
        <v>456</v>
      </c>
      <c r="S60" s="26" t="s">
        <v>1127</v>
      </c>
      <c r="T60" s="12" t="s">
        <v>37</v>
      </c>
      <c r="U60" s="10" t="s">
        <v>185</v>
      </c>
      <c r="V60" s="6" t="s">
        <v>341</v>
      </c>
      <c r="W60" s="6" t="s">
        <v>342</v>
      </c>
      <c r="X60" s="6" t="s">
        <v>338</v>
      </c>
      <c r="Y60" s="6" t="s">
        <v>32</v>
      </c>
      <c r="Z60" s="6" t="s">
        <v>410</v>
      </c>
      <c r="AA60" s="6" t="s">
        <v>32</v>
      </c>
      <c r="AB60" s="6" t="s">
        <v>759</v>
      </c>
      <c r="AC60" s="6" t="s">
        <v>1169</v>
      </c>
      <c r="AD60" s="27">
        <v>1</v>
      </c>
      <c r="AE60" s="27" t="s">
        <v>1077</v>
      </c>
      <c r="AF60" s="27">
        <v>0</v>
      </c>
      <c r="AG60" s="27" t="s">
        <v>1184</v>
      </c>
    </row>
    <row r="61" spans="1:33" ht="26">
      <c r="A61" s="6" t="s">
        <v>331</v>
      </c>
      <c r="B61" s="6" t="s">
        <v>290</v>
      </c>
      <c r="C61" s="6" t="s">
        <v>333</v>
      </c>
      <c r="D61" s="6" t="s">
        <v>330</v>
      </c>
      <c r="E61" s="26" t="s">
        <v>939</v>
      </c>
      <c r="F61" s="26" t="s">
        <v>1029</v>
      </c>
      <c r="G61" s="5" t="s">
        <v>251</v>
      </c>
      <c r="H61" s="6" t="s">
        <v>252</v>
      </c>
      <c r="I61" s="13">
        <v>-1995</v>
      </c>
      <c r="J61" s="3" t="s">
        <v>841</v>
      </c>
      <c r="K61" s="3" t="s">
        <v>838</v>
      </c>
      <c r="L61" s="6" t="s">
        <v>409</v>
      </c>
      <c r="M61" s="6" t="s">
        <v>212</v>
      </c>
      <c r="N61" s="6" t="s">
        <v>26</v>
      </c>
      <c r="O61" s="10" t="s">
        <v>185</v>
      </c>
      <c r="P61" s="26" t="s">
        <v>336</v>
      </c>
      <c r="Q61" s="26">
        <v>16</v>
      </c>
      <c r="R61" s="13">
        <v>397</v>
      </c>
      <c r="S61" s="26" t="s">
        <v>1128</v>
      </c>
      <c r="T61" s="12" t="s">
        <v>37</v>
      </c>
      <c r="U61" s="10" t="s">
        <v>185</v>
      </c>
      <c r="V61" s="6" t="s">
        <v>343</v>
      </c>
      <c r="W61" s="6" t="s">
        <v>344</v>
      </c>
      <c r="X61" s="6" t="s">
        <v>338</v>
      </c>
      <c r="Y61" s="6" t="s">
        <v>32</v>
      </c>
      <c r="Z61" s="6" t="s">
        <v>410</v>
      </c>
      <c r="AA61" s="6" t="s">
        <v>32</v>
      </c>
      <c r="AB61" s="6" t="s">
        <v>411</v>
      </c>
      <c r="AC61" s="6" t="s">
        <v>1170</v>
      </c>
      <c r="AD61" s="27">
        <v>1</v>
      </c>
      <c r="AE61" s="27" t="s">
        <v>1077</v>
      </c>
      <c r="AF61" s="27">
        <v>0</v>
      </c>
      <c r="AG61" s="27" t="s">
        <v>1184</v>
      </c>
    </row>
    <row r="62" spans="1:33" ht="28">
      <c r="A62" s="6" t="s">
        <v>428</v>
      </c>
      <c r="B62" s="6" t="s">
        <v>294</v>
      </c>
      <c r="C62" s="6" t="s">
        <v>460</v>
      </c>
      <c r="D62" s="6" t="s">
        <v>330</v>
      </c>
      <c r="E62" s="26" t="s">
        <v>950</v>
      </c>
      <c r="F62" s="26" t="s">
        <v>1039</v>
      </c>
      <c r="G62" s="5" t="s">
        <v>251</v>
      </c>
      <c r="H62" s="6" t="s">
        <v>252</v>
      </c>
      <c r="I62" s="13">
        <v>-767</v>
      </c>
      <c r="J62" s="6" t="s">
        <v>848</v>
      </c>
      <c r="K62" s="6" t="s">
        <v>832</v>
      </c>
      <c r="L62" s="3" t="s">
        <v>429</v>
      </c>
      <c r="M62" s="6" t="s">
        <v>286</v>
      </c>
      <c r="N62" s="6" t="s">
        <v>26</v>
      </c>
      <c r="O62" s="10" t="s">
        <v>185</v>
      </c>
      <c r="P62" s="26" t="s">
        <v>1076</v>
      </c>
      <c r="Q62" s="26">
        <v>210</v>
      </c>
      <c r="R62" s="13">
        <v>523</v>
      </c>
      <c r="S62" s="26" t="s">
        <v>1136</v>
      </c>
      <c r="T62" s="5" t="s">
        <v>32</v>
      </c>
      <c r="U62" s="6">
        <v>1</v>
      </c>
      <c r="V62" s="10" t="s">
        <v>185</v>
      </c>
      <c r="W62" s="10" t="s">
        <v>185</v>
      </c>
      <c r="X62" s="10" t="s">
        <v>394</v>
      </c>
      <c r="Y62" s="6" t="s">
        <v>32</v>
      </c>
      <c r="Z62" s="6" t="s">
        <v>355</v>
      </c>
      <c r="AA62" s="6" t="s">
        <v>32</v>
      </c>
      <c r="AB62" s="6" t="s">
        <v>432</v>
      </c>
      <c r="AC62" s="6" t="s">
        <v>431</v>
      </c>
      <c r="AD62" s="27">
        <v>1</v>
      </c>
      <c r="AE62" s="27" t="s">
        <v>1078</v>
      </c>
      <c r="AF62" s="27">
        <v>1</v>
      </c>
      <c r="AG62" s="27" t="s">
        <v>1200</v>
      </c>
    </row>
    <row r="63" spans="1:33" ht="41">
      <c r="A63" s="6" t="s">
        <v>428</v>
      </c>
      <c r="B63" s="6" t="s">
        <v>302</v>
      </c>
      <c r="C63" s="6" t="s">
        <v>459</v>
      </c>
      <c r="D63" s="6" t="s">
        <v>330</v>
      </c>
      <c r="E63" s="26" t="s">
        <v>950</v>
      </c>
      <c r="F63" s="26" t="s">
        <v>1039</v>
      </c>
      <c r="G63" s="5" t="s">
        <v>251</v>
      </c>
      <c r="H63" s="6" t="s">
        <v>252</v>
      </c>
      <c r="I63" s="13">
        <v>-767</v>
      </c>
      <c r="J63" s="6" t="s">
        <v>849</v>
      </c>
      <c r="K63" s="6" t="s">
        <v>836</v>
      </c>
      <c r="L63" s="3" t="s">
        <v>751</v>
      </c>
      <c r="M63" s="6" t="s">
        <v>286</v>
      </c>
      <c r="N63" s="6" t="s">
        <v>26</v>
      </c>
      <c r="O63" s="10" t="s">
        <v>185</v>
      </c>
      <c r="P63" s="26" t="s">
        <v>1076</v>
      </c>
      <c r="Q63" s="26">
        <v>270</v>
      </c>
      <c r="R63" s="13">
        <v>674</v>
      </c>
      <c r="S63" s="26" t="s">
        <v>1137</v>
      </c>
      <c r="T63" s="5" t="s">
        <v>37</v>
      </c>
      <c r="U63" s="10" t="s">
        <v>185</v>
      </c>
      <c r="V63" s="10" t="s">
        <v>185</v>
      </c>
      <c r="W63" s="10" t="s">
        <v>185</v>
      </c>
      <c r="X63" s="10" t="s">
        <v>430</v>
      </c>
      <c r="Y63" s="6" t="s">
        <v>32</v>
      </c>
      <c r="Z63" s="6" t="s">
        <v>355</v>
      </c>
      <c r="AA63" s="6" t="s">
        <v>32</v>
      </c>
      <c r="AB63" s="6" t="s">
        <v>159</v>
      </c>
      <c r="AC63" s="6" t="s">
        <v>1171</v>
      </c>
      <c r="AD63" s="27">
        <v>1</v>
      </c>
      <c r="AE63" s="27" t="s">
        <v>1078</v>
      </c>
      <c r="AF63" s="27">
        <v>0</v>
      </c>
      <c r="AG63" s="27" t="s">
        <v>1175</v>
      </c>
    </row>
    <row r="64" spans="1:33" ht="28">
      <c r="A64" s="6" t="s">
        <v>433</v>
      </c>
      <c r="B64" s="6" t="s">
        <v>304</v>
      </c>
      <c r="C64" s="6" t="s">
        <v>458</v>
      </c>
      <c r="D64" s="6" t="s">
        <v>330</v>
      </c>
      <c r="E64" s="26" t="s">
        <v>951</v>
      </c>
      <c r="F64" s="26" t="s">
        <v>1040</v>
      </c>
      <c r="G64" s="5" t="s">
        <v>251</v>
      </c>
      <c r="H64" s="6" t="s">
        <v>252</v>
      </c>
      <c r="I64" s="13">
        <v>-2362</v>
      </c>
      <c r="J64" s="6" t="s">
        <v>849</v>
      </c>
      <c r="K64" s="6" t="s">
        <v>836</v>
      </c>
      <c r="L64" s="3" t="s">
        <v>429</v>
      </c>
      <c r="M64" s="10" t="s">
        <v>185</v>
      </c>
      <c r="N64" s="6" t="s">
        <v>26</v>
      </c>
      <c r="O64" s="10" t="s">
        <v>185</v>
      </c>
      <c r="P64" s="26" t="s">
        <v>1078</v>
      </c>
      <c r="Q64" s="26">
        <f>60/0.5</f>
        <v>120</v>
      </c>
      <c r="R64" s="13" t="s">
        <v>434</v>
      </c>
      <c r="S64" s="26">
        <f>120/60</f>
        <v>2</v>
      </c>
      <c r="T64" s="5" t="s">
        <v>32</v>
      </c>
      <c r="U64" s="6">
        <v>1</v>
      </c>
      <c r="V64" s="10" t="s">
        <v>185</v>
      </c>
      <c r="W64" s="10" t="s">
        <v>185</v>
      </c>
      <c r="X64" s="6" t="s">
        <v>435</v>
      </c>
      <c r="Y64" s="6" t="s">
        <v>32</v>
      </c>
      <c r="Z64" s="6" t="s">
        <v>355</v>
      </c>
      <c r="AA64" s="6" t="s">
        <v>32</v>
      </c>
      <c r="AB64" s="6" t="s">
        <v>432</v>
      </c>
      <c r="AC64" s="6" t="s">
        <v>752</v>
      </c>
      <c r="AD64" s="27">
        <v>1</v>
      </c>
      <c r="AE64" s="27">
        <v>2</v>
      </c>
      <c r="AF64" s="27">
        <v>1</v>
      </c>
      <c r="AG64" s="27" t="s">
        <v>1197</v>
      </c>
    </row>
    <row r="65" spans="1:33" ht="39">
      <c r="A65" s="6" t="s">
        <v>436</v>
      </c>
      <c r="B65" s="6" t="s">
        <v>312</v>
      </c>
      <c r="C65" s="6" t="s">
        <v>329</v>
      </c>
      <c r="D65" s="6" t="s">
        <v>330</v>
      </c>
      <c r="E65" s="26" t="s">
        <v>937</v>
      </c>
      <c r="F65" s="26" t="s">
        <v>1027</v>
      </c>
      <c r="G65" s="5" t="s">
        <v>251</v>
      </c>
      <c r="H65" s="6" t="s">
        <v>252</v>
      </c>
      <c r="I65" s="13">
        <v>-1682</v>
      </c>
      <c r="J65" s="6" t="s">
        <v>839</v>
      </c>
      <c r="K65" s="6" t="s">
        <v>834</v>
      </c>
      <c r="L65" s="3" t="s">
        <v>437</v>
      </c>
      <c r="M65" s="6" t="s">
        <v>212</v>
      </c>
      <c r="N65" s="6" t="s">
        <v>26</v>
      </c>
      <c r="O65" s="10" t="s">
        <v>185</v>
      </c>
      <c r="P65" s="26" t="s">
        <v>336</v>
      </c>
      <c r="Q65" s="26">
        <v>36</v>
      </c>
      <c r="R65" s="13">
        <v>419</v>
      </c>
      <c r="S65" s="26" t="s">
        <v>1126</v>
      </c>
      <c r="T65" s="12" t="s">
        <v>37</v>
      </c>
      <c r="U65" s="10" t="s">
        <v>185</v>
      </c>
      <c r="V65" s="6" t="s">
        <v>339</v>
      </c>
      <c r="W65" s="6" t="s">
        <v>340</v>
      </c>
      <c r="X65" s="6" t="s">
        <v>438</v>
      </c>
      <c r="Y65" s="6" t="s">
        <v>32</v>
      </c>
      <c r="Z65" s="6" t="s">
        <v>355</v>
      </c>
      <c r="AA65" s="6" t="s">
        <v>32</v>
      </c>
      <c r="AB65" s="6" t="s">
        <v>432</v>
      </c>
      <c r="AC65" s="6" t="s">
        <v>440</v>
      </c>
      <c r="AD65" s="27">
        <v>1</v>
      </c>
      <c r="AE65" s="27" t="s">
        <v>1077</v>
      </c>
      <c r="AF65" s="27">
        <v>0</v>
      </c>
      <c r="AG65" s="27" t="s">
        <v>1184</v>
      </c>
    </row>
    <row r="66" spans="1:33" ht="41">
      <c r="A66" s="15" t="s">
        <v>442</v>
      </c>
      <c r="B66" s="15" t="s">
        <v>1241</v>
      </c>
      <c r="C66" s="15">
        <v>7620</v>
      </c>
      <c r="D66" s="15" t="s">
        <v>330</v>
      </c>
      <c r="E66" s="15" t="s">
        <v>952</v>
      </c>
      <c r="F66" s="15" t="s">
        <v>1041</v>
      </c>
      <c r="G66" s="17" t="s">
        <v>251</v>
      </c>
      <c r="H66" s="15" t="s">
        <v>252</v>
      </c>
      <c r="I66" s="18">
        <v>-43</v>
      </c>
      <c r="J66" s="15" t="s">
        <v>842</v>
      </c>
      <c r="K66" s="15" t="s">
        <v>835</v>
      </c>
      <c r="L66" s="15" t="s">
        <v>443</v>
      </c>
      <c r="M66" s="19" t="s">
        <v>212</v>
      </c>
      <c r="N66" s="15" t="s">
        <v>26</v>
      </c>
      <c r="O66" s="19" t="s">
        <v>185</v>
      </c>
      <c r="P66" s="15">
        <v>2</v>
      </c>
      <c r="Q66" s="15">
        <v>208</v>
      </c>
      <c r="R66" s="18">
        <v>415</v>
      </c>
      <c r="S66" s="15" t="s">
        <v>1115</v>
      </c>
      <c r="T66" s="17" t="s">
        <v>32</v>
      </c>
      <c r="U66" s="15">
        <v>1</v>
      </c>
      <c r="V66" s="19" t="s">
        <v>185</v>
      </c>
      <c r="W66" s="19" t="s">
        <v>185</v>
      </c>
      <c r="X66" s="15" t="s">
        <v>441</v>
      </c>
      <c r="Y66" s="15" t="s">
        <v>32</v>
      </c>
      <c r="Z66" s="15" t="s">
        <v>355</v>
      </c>
      <c r="AA66" s="15" t="s">
        <v>32</v>
      </c>
      <c r="AB66" s="15" t="s">
        <v>519</v>
      </c>
      <c r="AC66" s="15" t="s">
        <v>847</v>
      </c>
      <c r="AD66" s="15">
        <v>1</v>
      </c>
      <c r="AE66" s="15" t="s">
        <v>1219</v>
      </c>
      <c r="AF66" s="15">
        <v>1</v>
      </c>
      <c r="AG66" s="15" t="s">
        <v>1201</v>
      </c>
    </row>
    <row r="67" spans="1:33" s="17" customFormat="1" ht="39">
      <c r="A67" s="6" t="s">
        <v>444</v>
      </c>
      <c r="B67" s="6" t="s">
        <v>328</v>
      </c>
      <c r="C67" s="6" t="s">
        <v>329</v>
      </c>
      <c r="D67" s="6" t="s">
        <v>330</v>
      </c>
      <c r="E67" s="26" t="s">
        <v>937</v>
      </c>
      <c r="F67" s="26" t="s">
        <v>1027</v>
      </c>
      <c r="G67" s="5" t="s">
        <v>251</v>
      </c>
      <c r="H67" s="6" t="s">
        <v>252</v>
      </c>
      <c r="I67" s="13">
        <v>-1682</v>
      </c>
      <c r="J67" s="6" t="s">
        <v>848</v>
      </c>
      <c r="K67" s="6" t="s">
        <v>832</v>
      </c>
      <c r="L67" s="3" t="s">
        <v>429</v>
      </c>
      <c r="M67" s="6" t="s">
        <v>212</v>
      </c>
      <c r="N67" s="6" t="s">
        <v>26</v>
      </c>
      <c r="O67" s="10" t="s">
        <v>185</v>
      </c>
      <c r="P67" s="26" t="s">
        <v>145</v>
      </c>
      <c r="Q67" s="26">
        <v>23</v>
      </c>
      <c r="R67" s="13">
        <v>488</v>
      </c>
      <c r="S67" s="26" t="s">
        <v>1138</v>
      </c>
      <c r="T67" s="12" t="s">
        <v>37</v>
      </c>
      <c r="U67" s="10" t="s">
        <v>185</v>
      </c>
      <c r="V67" s="6" t="s">
        <v>339</v>
      </c>
      <c r="W67" s="6" t="s">
        <v>340</v>
      </c>
      <c r="X67" s="6" t="s">
        <v>438</v>
      </c>
      <c r="Y67" s="6" t="s">
        <v>32</v>
      </c>
      <c r="Z67" s="6" t="s">
        <v>355</v>
      </c>
      <c r="AA67" s="6" t="s">
        <v>32</v>
      </c>
      <c r="AB67" s="6" t="s">
        <v>445</v>
      </c>
      <c r="AC67" s="6" t="s">
        <v>446</v>
      </c>
      <c r="AD67" s="27">
        <v>1</v>
      </c>
      <c r="AE67" s="27" t="s">
        <v>1077</v>
      </c>
      <c r="AF67" s="27">
        <v>0</v>
      </c>
      <c r="AG67" s="27" t="s">
        <v>1184</v>
      </c>
    </row>
    <row r="68" spans="1:33" ht="26">
      <c r="A68" s="6" t="s">
        <v>447</v>
      </c>
      <c r="B68" s="6" t="s">
        <v>334</v>
      </c>
      <c r="C68" s="6" t="s">
        <v>457</v>
      </c>
      <c r="D68" s="6" t="s">
        <v>330</v>
      </c>
      <c r="E68" s="26" t="s">
        <v>953</v>
      </c>
      <c r="F68" s="26" t="s">
        <v>1042</v>
      </c>
      <c r="G68" s="5" t="s">
        <v>251</v>
      </c>
      <c r="H68" s="6" t="s">
        <v>252</v>
      </c>
      <c r="I68" s="13">
        <v>-830</v>
      </c>
      <c r="J68" s="6" t="s">
        <v>849</v>
      </c>
      <c r="K68" s="6" t="s">
        <v>836</v>
      </c>
      <c r="L68" s="6" t="s">
        <v>448</v>
      </c>
      <c r="M68" s="10" t="s">
        <v>185</v>
      </c>
      <c r="N68" s="6" t="s">
        <v>26</v>
      </c>
      <c r="O68" s="10" t="s">
        <v>449</v>
      </c>
      <c r="P68" s="26" t="s">
        <v>54</v>
      </c>
      <c r="Q68" s="26">
        <v>171</v>
      </c>
      <c r="R68" s="13">
        <v>680</v>
      </c>
      <c r="S68" s="26" t="s">
        <v>1139</v>
      </c>
      <c r="T68" s="5" t="s">
        <v>32</v>
      </c>
      <c r="U68" s="6">
        <v>2</v>
      </c>
      <c r="V68" s="10" t="s">
        <v>185</v>
      </c>
      <c r="W68" s="10" t="s">
        <v>185</v>
      </c>
      <c r="X68" s="10" t="s">
        <v>185</v>
      </c>
      <c r="Y68" s="6" t="s">
        <v>32</v>
      </c>
      <c r="Z68" s="6" t="s">
        <v>355</v>
      </c>
      <c r="AA68" s="6" t="s">
        <v>32</v>
      </c>
      <c r="AB68" s="6" t="s">
        <v>753</v>
      </c>
      <c r="AC68" s="6" t="s">
        <v>1172</v>
      </c>
      <c r="AD68" s="27">
        <v>1</v>
      </c>
      <c r="AE68" s="27" t="s">
        <v>1217</v>
      </c>
      <c r="AF68" s="27">
        <v>2</v>
      </c>
      <c r="AG68" s="27" t="s">
        <v>1202</v>
      </c>
    </row>
    <row r="69" spans="1:33" ht="26">
      <c r="A69" s="6" t="s">
        <v>450</v>
      </c>
      <c r="B69" s="6" t="s">
        <v>335</v>
      </c>
      <c r="C69" s="6" t="s">
        <v>451</v>
      </c>
      <c r="D69" s="6" t="s">
        <v>330</v>
      </c>
      <c r="E69" s="26" t="s">
        <v>954</v>
      </c>
      <c r="F69" s="26" t="s">
        <v>1043</v>
      </c>
      <c r="G69" s="5" t="s">
        <v>251</v>
      </c>
      <c r="H69" s="6" t="s">
        <v>252</v>
      </c>
      <c r="I69" s="13">
        <v>-657</v>
      </c>
      <c r="J69" s="6" t="s">
        <v>850</v>
      </c>
      <c r="K69" s="6" t="s">
        <v>833</v>
      </c>
      <c r="L69" s="6" t="s">
        <v>452</v>
      </c>
      <c r="M69" s="10" t="s">
        <v>185</v>
      </c>
      <c r="N69" s="6" t="s">
        <v>26</v>
      </c>
      <c r="O69" s="10" t="s">
        <v>185</v>
      </c>
      <c r="P69" s="26">
        <v>5</v>
      </c>
      <c r="Q69" s="26">
        <v>238</v>
      </c>
      <c r="R69" s="13">
        <v>120</v>
      </c>
      <c r="S69" s="26" t="s">
        <v>1140</v>
      </c>
      <c r="T69" s="5" t="s">
        <v>37</v>
      </c>
      <c r="U69" s="10" t="s">
        <v>185</v>
      </c>
      <c r="V69" s="6" t="s">
        <v>453</v>
      </c>
      <c r="W69" s="6" t="s">
        <v>454</v>
      </c>
      <c r="X69" s="6" t="s">
        <v>455</v>
      </c>
      <c r="Y69" s="6" t="s">
        <v>32</v>
      </c>
      <c r="Z69" s="6" t="s">
        <v>355</v>
      </c>
      <c r="AA69" s="6" t="s">
        <v>32</v>
      </c>
      <c r="AB69" s="6" t="s">
        <v>159</v>
      </c>
      <c r="AC69" s="6" t="s">
        <v>456</v>
      </c>
      <c r="AD69" s="27">
        <v>1</v>
      </c>
      <c r="AE69" s="27">
        <v>2</v>
      </c>
      <c r="AF69" s="27">
        <v>0</v>
      </c>
      <c r="AG69" s="27" t="s">
        <v>1203</v>
      </c>
    </row>
    <row r="70" spans="1:33" ht="26">
      <c r="A70" s="6" t="s">
        <v>461</v>
      </c>
      <c r="B70" s="6" t="s">
        <v>347</v>
      </c>
      <c r="C70" s="6" t="s">
        <v>458</v>
      </c>
      <c r="D70" s="6" t="s">
        <v>330</v>
      </c>
      <c r="E70" s="26" t="s">
        <v>951</v>
      </c>
      <c r="F70" s="26" t="s">
        <v>1040</v>
      </c>
      <c r="G70" s="5" t="s">
        <v>251</v>
      </c>
      <c r="H70" s="6" t="s">
        <v>252</v>
      </c>
      <c r="I70" s="13">
        <v>-2362</v>
      </c>
      <c r="J70" s="6" t="s">
        <v>850</v>
      </c>
      <c r="K70" s="6" t="s">
        <v>833</v>
      </c>
      <c r="L70" s="6" t="s">
        <v>462</v>
      </c>
      <c r="M70" s="10" t="s">
        <v>185</v>
      </c>
      <c r="N70" s="6" t="s">
        <v>26</v>
      </c>
      <c r="O70" s="6" t="s">
        <v>463</v>
      </c>
      <c r="P70" s="26" t="s">
        <v>1078</v>
      </c>
      <c r="Q70" s="26">
        <f>60/0.5</f>
        <v>120</v>
      </c>
      <c r="R70" s="13" t="s">
        <v>434</v>
      </c>
      <c r="S70" s="26">
        <f>120/60</f>
        <v>2</v>
      </c>
      <c r="T70" s="5" t="s">
        <v>32</v>
      </c>
      <c r="U70" s="6">
        <v>1</v>
      </c>
      <c r="V70" s="10" t="s">
        <v>185</v>
      </c>
      <c r="W70" s="10" t="s">
        <v>185</v>
      </c>
      <c r="X70" s="6" t="s">
        <v>435</v>
      </c>
      <c r="Y70" s="6" t="s">
        <v>32</v>
      </c>
      <c r="Z70" s="6" t="s">
        <v>464</v>
      </c>
      <c r="AA70" s="6" t="s">
        <v>32</v>
      </c>
      <c r="AB70" s="6" t="s">
        <v>465</v>
      </c>
      <c r="AC70" s="6" t="s">
        <v>466</v>
      </c>
      <c r="AD70" s="27">
        <v>1</v>
      </c>
      <c r="AE70" s="27">
        <v>2</v>
      </c>
      <c r="AF70" s="27">
        <v>1</v>
      </c>
      <c r="AG70" s="27" t="s">
        <v>1197</v>
      </c>
    </row>
    <row r="71" spans="1:33" ht="26">
      <c r="A71" s="6" t="s">
        <v>467</v>
      </c>
      <c r="B71" s="6" t="s">
        <v>604</v>
      </c>
      <c r="C71" s="6" t="s">
        <v>468</v>
      </c>
      <c r="D71" s="6" t="s">
        <v>330</v>
      </c>
      <c r="E71" s="26" t="s">
        <v>955</v>
      </c>
      <c r="F71" s="26" t="s">
        <v>1044</v>
      </c>
      <c r="G71" s="5" t="s">
        <v>251</v>
      </c>
      <c r="H71" s="6" t="s">
        <v>252</v>
      </c>
      <c r="I71" s="13">
        <v>-3134</v>
      </c>
      <c r="J71" s="6" t="s">
        <v>849</v>
      </c>
      <c r="K71" s="6" t="s">
        <v>836</v>
      </c>
      <c r="L71" s="6" t="s">
        <v>448</v>
      </c>
      <c r="M71" s="6" t="s">
        <v>286</v>
      </c>
      <c r="N71" s="6" t="s">
        <v>26</v>
      </c>
      <c r="O71" s="6" t="s">
        <v>470</v>
      </c>
      <c r="P71" s="26" t="s">
        <v>146</v>
      </c>
      <c r="Q71" s="26">
        <v>47</v>
      </c>
      <c r="R71" s="13">
        <v>480</v>
      </c>
      <c r="S71" s="26" t="s">
        <v>1101</v>
      </c>
      <c r="T71" s="5" t="s">
        <v>32</v>
      </c>
      <c r="U71" s="6">
        <v>2</v>
      </c>
      <c r="V71" s="10" t="s">
        <v>185</v>
      </c>
      <c r="W71" s="10" t="s">
        <v>185</v>
      </c>
      <c r="X71" s="6" t="s">
        <v>469</v>
      </c>
      <c r="Y71" s="6" t="s">
        <v>32</v>
      </c>
      <c r="Z71" s="6" t="s">
        <v>471</v>
      </c>
      <c r="AA71" s="6" t="s">
        <v>32</v>
      </c>
      <c r="AB71" s="6" t="s">
        <v>432</v>
      </c>
      <c r="AC71" s="6" t="s">
        <v>472</v>
      </c>
      <c r="AD71" s="27">
        <v>1</v>
      </c>
      <c r="AE71" s="27" t="s">
        <v>1077</v>
      </c>
      <c r="AF71" s="27">
        <v>2</v>
      </c>
      <c r="AG71" s="27" t="s">
        <v>1183</v>
      </c>
    </row>
    <row r="72" spans="1:33" s="17" customFormat="1" ht="26">
      <c r="A72" s="6" t="s">
        <v>877</v>
      </c>
      <c r="B72" s="6" t="s">
        <v>358</v>
      </c>
      <c r="C72" s="6" t="s">
        <v>405</v>
      </c>
      <c r="D72" s="6" t="s">
        <v>403</v>
      </c>
      <c r="E72" s="26" t="s">
        <v>949</v>
      </c>
      <c r="F72" s="26" t="s">
        <v>1003</v>
      </c>
      <c r="G72" s="5" t="s">
        <v>23</v>
      </c>
      <c r="H72" s="6" t="s">
        <v>24</v>
      </c>
      <c r="I72" s="13">
        <v>230</v>
      </c>
      <c r="J72" s="6" t="s">
        <v>848</v>
      </c>
      <c r="K72" s="6" t="s">
        <v>832</v>
      </c>
      <c r="L72" s="3" t="s">
        <v>429</v>
      </c>
      <c r="M72" s="6" t="s">
        <v>473</v>
      </c>
      <c r="N72" s="6" t="s">
        <v>404</v>
      </c>
      <c r="O72" s="10" t="s">
        <v>185</v>
      </c>
      <c r="P72" s="26" t="s">
        <v>1077</v>
      </c>
      <c r="Q72" s="26">
        <f>70/0.1</f>
        <v>700</v>
      </c>
      <c r="R72" s="13">
        <v>70</v>
      </c>
      <c r="S72" s="26" t="s">
        <v>1135</v>
      </c>
      <c r="T72" s="5" t="s">
        <v>32</v>
      </c>
      <c r="U72" s="6">
        <v>1</v>
      </c>
      <c r="V72" s="10" t="s">
        <v>185</v>
      </c>
      <c r="W72" s="10" t="s">
        <v>185</v>
      </c>
      <c r="X72" s="6" t="s">
        <v>439</v>
      </c>
      <c r="Y72" s="6" t="s">
        <v>32</v>
      </c>
      <c r="Z72" s="6" t="s">
        <v>406</v>
      </c>
      <c r="AA72" s="6" t="s">
        <v>32</v>
      </c>
      <c r="AB72" s="6" t="s">
        <v>519</v>
      </c>
      <c r="AC72" s="6" t="s">
        <v>750</v>
      </c>
      <c r="AD72" s="27">
        <v>1</v>
      </c>
      <c r="AE72" s="27">
        <v>10</v>
      </c>
      <c r="AF72" s="27">
        <v>1</v>
      </c>
      <c r="AG72" s="27" t="s">
        <v>1199</v>
      </c>
    </row>
    <row r="73" spans="1:33" ht="28">
      <c r="A73" s="6" t="s">
        <v>474</v>
      </c>
      <c r="B73" s="6" t="s">
        <v>1242</v>
      </c>
      <c r="C73" s="6" t="s">
        <v>475</v>
      </c>
      <c r="D73" s="6" t="s">
        <v>477</v>
      </c>
      <c r="E73" s="26" t="s">
        <v>956</v>
      </c>
      <c r="F73" s="26" t="s">
        <v>1045</v>
      </c>
      <c r="G73" s="5" t="s">
        <v>23</v>
      </c>
      <c r="H73" s="6" t="s">
        <v>24</v>
      </c>
      <c r="I73" s="13">
        <v>508</v>
      </c>
      <c r="J73" s="6" t="s">
        <v>848</v>
      </c>
      <c r="K73" s="6" t="s">
        <v>832</v>
      </c>
      <c r="L73" s="3" t="s">
        <v>429</v>
      </c>
      <c r="M73" s="6" t="s">
        <v>473</v>
      </c>
      <c r="N73" s="6" t="s">
        <v>404</v>
      </c>
      <c r="O73" s="10" t="s">
        <v>185</v>
      </c>
      <c r="P73" s="10" t="s">
        <v>1079</v>
      </c>
      <c r="Q73" s="10" t="s">
        <v>482</v>
      </c>
      <c r="R73" s="23">
        <v>28.5</v>
      </c>
      <c r="S73" s="26" t="s">
        <v>1141</v>
      </c>
      <c r="T73" s="5" t="s">
        <v>32</v>
      </c>
      <c r="U73" s="6">
        <v>2</v>
      </c>
      <c r="V73" s="10" t="s">
        <v>185</v>
      </c>
      <c r="W73" s="10" t="s">
        <v>185</v>
      </c>
      <c r="X73" s="6" t="s">
        <v>439</v>
      </c>
      <c r="Y73" s="6" t="s">
        <v>32</v>
      </c>
      <c r="Z73" s="6" t="s">
        <v>478</v>
      </c>
      <c r="AA73" s="6" t="s">
        <v>32</v>
      </c>
      <c r="AB73" s="6" t="s">
        <v>159</v>
      </c>
      <c r="AC73" s="6" t="s">
        <v>480</v>
      </c>
      <c r="AD73" s="27">
        <v>1</v>
      </c>
      <c r="AE73" s="27">
        <v>26</v>
      </c>
      <c r="AF73" s="27">
        <v>2</v>
      </c>
      <c r="AG73" s="27" t="s">
        <v>1204</v>
      </c>
    </row>
    <row r="74" spans="1:33" ht="26">
      <c r="A74" s="6" t="s">
        <v>474</v>
      </c>
      <c r="B74" s="6" t="s">
        <v>1243</v>
      </c>
      <c r="C74" s="6" t="s">
        <v>476</v>
      </c>
      <c r="D74" s="6" t="s">
        <v>477</v>
      </c>
      <c r="E74" s="26" t="s">
        <v>956</v>
      </c>
      <c r="F74" s="26" t="s">
        <v>1045</v>
      </c>
      <c r="G74" s="5" t="s">
        <v>23</v>
      </c>
      <c r="H74" s="6" t="s">
        <v>24</v>
      </c>
      <c r="I74" s="13">
        <v>508</v>
      </c>
      <c r="J74" s="6" t="s">
        <v>848</v>
      </c>
      <c r="K74" s="6" t="s">
        <v>832</v>
      </c>
      <c r="L74" s="3" t="s">
        <v>429</v>
      </c>
      <c r="M74" s="6" t="s">
        <v>473</v>
      </c>
      <c r="N74" s="6" t="s">
        <v>404</v>
      </c>
      <c r="O74" s="10" t="s">
        <v>185</v>
      </c>
      <c r="P74" s="10" t="s">
        <v>1079</v>
      </c>
      <c r="Q74" s="10" t="s">
        <v>483</v>
      </c>
      <c r="R74" s="13">
        <v>23</v>
      </c>
      <c r="S74" s="26">
        <f>575/23</f>
        <v>25</v>
      </c>
      <c r="T74" s="5" t="s">
        <v>32</v>
      </c>
      <c r="U74" s="6">
        <v>3</v>
      </c>
      <c r="V74" s="10" t="s">
        <v>185</v>
      </c>
      <c r="W74" s="10" t="s">
        <v>185</v>
      </c>
      <c r="X74" s="6" t="s">
        <v>439</v>
      </c>
      <c r="Y74" s="6" t="s">
        <v>32</v>
      </c>
      <c r="Z74" s="6" t="s">
        <v>479</v>
      </c>
      <c r="AA74" s="6" t="s">
        <v>32</v>
      </c>
      <c r="AB74" s="6" t="s">
        <v>159</v>
      </c>
      <c r="AC74" s="6" t="s">
        <v>481</v>
      </c>
      <c r="AD74" s="27">
        <v>1</v>
      </c>
      <c r="AE74" s="27">
        <v>25</v>
      </c>
      <c r="AF74" s="27">
        <v>3</v>
      </c>
      <c r="AG74" s="27" t="s">
        <v>1204</v>
      </c>
    </row>
    <row r="75" spans="1:33" ht="26">
      <c r="A75" s="6" t="s">
        <v>484</v>
      </c>
      <c r="B75" s="6" t="s">
        <v>359</v>
      </c>
      <c r="C75" s="6" t="s">
        <v>485</v>
      </c>
      <c r="D75" s="6" t="s">
        <v>403</v>
      </c>
      <c r="E75" s="26" t="s">
        <v>949</v>
      </c>
      <c r="F75" s="26" t="s">
        <v>1003</v>
      </c>
      <c r="G75" s="5" t="s">
        <v>23</v>
      </c>
      <c r="H75" s="6" t="s">
        <v>24</v>
      </c>
      <c r="I75" s="13">
        <v>250</v>
      </c>
      <c r="J75" s="6" t="s">
        <v>848</v>
      </c>
      <c r="K75" s="6" t="s">
        <v>832</v>
      </c>
      <c r="L75" s="3" t="s">
        <v>429</v>
      </c>
      <c r="M75" s="6" t="s">
        <v>473</v>
      </c>
      <c r="N75" s="6" t="s">
        <v>404</v>
      </c>
      <c r="O75" s="10" t="s">
        <v>185</v>
      </c>
      <c r="P75" s="26" t="s">
        <v>1077</v>
      </c>
      <c r="Q75" s="26">
        <v>239</v>
      </c>
      <c r="R75" s="13">
        <v>24</v>
      </c>
      <c r="S75" s="26" t="s">
        <v>1142</v>
      </c>
      <c r="T75" s="5" t="s">
        <v>37</v>
      </c>
      <c r="U75" s="10" t="s">
        <v>185</v>
      </c>
      <c r="V75" s="10" t="s">
        <v>487</v>
      </c>
      <c r="W75" s="10" t="s">
        <v>488</v>
      </c>
      <c r="X75" s="6" t="s">
        <v>439</v>
      </c>
      <c r="Y75" s="6" t="s">
        <v>32</v>
      </c>
      <c r="Z75" s="6" t="s">
        <v>355</v>
      </c>
      <c r="AA75" s="6" t="s">
        <v>32</v>
      </c>
      <c r="AB75" s="6" t="s">
        <v>159</v>
      </c>
      <c r="AC75" s="6" t="s">
        <v>486</v>
      </c>
      <c r="AD75" s="27">
        <v>1</v>
      </c>
      <c r="AE75" s="27">
        <v>10</v>
      </c>
      <c r="AF75" s="27">
        <v>0</v>
      </c>
      <c r="AG75" s="27" t="s">
        <v>1205</v>
      </c>
    </row>
    <row r="76" spans="1:33" ht="26">
      <c r="A76" s="6" t="s">
        <v>878</v>
      </c>
      <c r="B76" s="6" t="s">
        <v>361</v>
      </c>
      <c r="C76" s="6" t="s">
        <v>489</v>
      </c>
      <c r="D76" s="6" t="s">
        <v>490</v>
      </c>
      <c r="E76" s="26" t="s">
        <v>957</v>
      </c>
      <c r="F76" s="26" t="s">
        <v>1046</v>
      </c>
      <c r="G76" s="5" t="s">
        <v>23</v>
      </c>
      <c r="H76" s="6" t="s">
        <v>24</v>
      </c>
      <c r="I76" s="13">
        <v>550</v>
      </c>
      <c r="J76" s="6" t="s">
        <v>848</v>
      </c>
      <c r="K76" s="6" t="s">
        <v>832</v>
      </c>
      <c r="L76" s="3" t="s">
        <v>429</v>
      </c>
      <c r="M76" s="6" t="s">
        <v>473</v>
      </c>
      <c r="N76" s="6" t="s">
        <v>404</v>
      </c>
      <c r="O76" s="10" t="s">
        <v>185</v>
      </c>
      <c r="P76" s="26" t="s">
        <v>1080</v>
      </c>
      <c r="Q76" s="26">
        <v>658</v>
      </c>
      <c r="R76" s="13">
        <v>167</v>
      </c>
      <c r="S76" s="26" t="s">
        <v>1143</v>
      </c>
      <c r="T76" s="5" t="s">
        <v>32</v>
      </c>
      <c r="U76" s="6">
        <v>1</v>
      </c>
      <c r="V76" s="10" t="s">
        <v>185</v>
      </c>
      <c r="W76" s="10" t="s">
        <v>185</v>
      </c>
      <c r="X76" s="6" t="s">
        <v>439</v>
      </c>
      <c r="Y76" s="6" t="s">
        <v>32</v>
      </c>
      <c r="Z76" s="6" t="s">
        <v>355</v>
      </c>
      <c r="AA76" s="6" t="s">
        <v>32</v>
      </c>
      <c r="AB76" s="6" t="s">
        <v>159</v>
      </c>
      <c r="AC76" s="6" t="s">
        <v>491</v>
      </c>
      <c r="AD76" s="27">
        <v>1</v>
      </c>
      <c r="AE76" s="27">
        <v>4</v>
      </c>
      <c r="AF76" s="27">
        <v>1</v>
      </c>
      <c r="AG76" s="27" t="s">
        <v>1206</v>
      </c>
    </row>
    <row r="77" spans="1:33" ht="26">
      <c r="A77" s="6" t="s">
        <v>879</v>
      </c>
      <c r="B77" s="6" t="s">
        <v>376</v>
      </c>
      <c r="C77" s="6" t="s">
        <v>405</v>
      </c>
      <c r="D77" s="6" t="s">
        <v>403</v>
      </c>
      <c r="E77" s="26" t="s">
        <v>949</v>
      </c>
      <c r="F77" s="26" t="s">
        <v>1003</v>
      </c>
      <c r="G77" s="5" t="s">
        <v>23</v>
      </c>
      <c r="H77" s="6" t="s">
        <v>24</v>
      </c>
      <c r="I77" s="13">
        <v>250</v>
      </c>
      <c r="J77" s="6" t="s">
        <v>848</v>
      </c>
      <c r="K77" s="6" t="s">
        <v>832</v>
      </c>
      <c r="L77" s="3" t="s">
        <v>511</v>
      </c>
      <c r="M77" s="6" t="s">
        <v>473</v>
      </c>
      <c r="N77" s="6" t="s">
        <v>404</v>
      </c>
      <c r="O77" s="10" t="s">
        <v>185</v>
      </c>
      <c r="P77" s="26" t="s">
        <v>1077</v>
      </c>
      <c r="Q77" s="26">
        <f>70/0.1</f>
        <v>700</v>
      </c>
      <c r="R77" s="13">
        <v>70</v>
      </c>
      <c r="S77" s="26">
        <f>700/70</f>
        <v>10</v>
      </c>
      <c r="T77" s="5" t="s">
        <v>32</v>
      </c>
      <c r="U77" s="6">
        <v>1</v>
      </c>
      <c r="V77" s="10" t="s">
        <v>185</v>
      </c>
      <c r="W77" s="10" t="s">
        <v>185</v>
      </c>
      <c r="X77" s="6" t="s">
        <v>439</v>
      </c>
      <c r="Y77" s="6" t="s">
        <v>32</v>
      </c>
      <c r="Z77" s="6" t="s">
        <v>406</v>
      </c>
      <c r="AA77" s="6" t="s">
        <v>32</v>
      </c>
      <c r="AB77" s="6" t="s">
        <v>754</v>
      </c>
      <c r="AC77" s="6" t="s">
        <v>512</v>
      </c>
      <c r="AD77" s="27">
        <v>1</v>
      </c>
      <c r="AE77" s="27">
        <v>10</v>
      </c>
      <c r="AF77" s="27">
        <v>1</v>
      </c>
      <c r="AG77" s="27" t="s">
        <v>1199</v>
      </c>
    </row>
    <row r="78" spans="1:33" ht="26">
      <c r="A78" s="6" t="s">
        <v>880</v>
      </c>
      <c r="B78" s="6" t="s">
        <v>385</v>
      </c>
      <c r="C78" s="6" t="s">
        <v>405</v>
      </c>
      <c r="D78" s="6" t="s">
        <v>403</v>
      </c>
      <c r="E78" s="26" t="s">
        <v>949</v>
      </c>
      <c r="F78" s="26" t="s">
        <v>1003</v>
      </c>
      <c r="G78" s="5" t="s">
        <v>23</v>
      </c>
      <c r="H78" s="6" t="s">
        <v>24</v>
      </c>
      <c r="I78" s="13">
        <v>250</v>
      </c>
      <c r="J78" s="6" t="s">
        <v>849</v>
      </c>
      <c r="K78" s="6" t="s">
        <v>836</v>
      </c>
      <c r="L78" s="3" t="s">
        <v>851</v>
      </c>
      <c r="M78" s="6" t="s">
        <v>473</v>
      </c>
      <c r="N78" s="6" t="s">
        <v>404</v>
      </c>
      <c r="O78" s="6" t="s">
        <v>463</v>
      </c>
      <c r="P78" s="26" t="s">
        <v>1077</v>
      </c>
      <c r="Q78" s="26">
        <f>70/0.1</f>
        <v>700</v>
      </c>
      <c r="R78" s="13">
        <v>70</v>
      </c>
      <c r="S78" s="26">
        <f>700/70</f>
        <v>10</v>
      </c>
      <c r="T78" s="5" t="s">
        <v>32</v>
      </c>
      <c r="U78" s="6">
        <v>1</v>
      </c>
      <c r="V78" s="10" t="s">
        <v>185</v>
      </c>
      <c r="W78" s="10" t="s">
        <v>185</v>
      </c>
      <c r="X78" s="6" t="s">
        <v>439</v>
      </c>
      <c r="Y78" s="6" t="s">
        <v>32</v>
      </c>
      <c r="Z78" s="6" t="s">
        <v>355</v>
      </c>
      <c r="AA78" s="6" t="s">
        <v>32</v>
      </c>
      <c r="AB78" s="6" t="s">
        <v>159</v>
      </c>
      <c r="AC78" s="6" t="s">
        <v>513</v>
      </c>
      <c r="AD78" s="27">
        <v>1</v>
      </c>
      <c r="AE78" s="27">
        <v>10</v>
      </c>
      <c r="AF78" s="27">
        <v>1</v>
      </c>
      <c r="AG78" s="27" t="s">
        <v>1199</v>
      </c>
    </row>
    <row r="79" spans="1:33" ht="26">
      <c r="A79" s="6" t="s">
        <v>514</v>
      </c>
      <c r="B79" s="6" t="s">
        <v>1244</v>
      </c>
      <c r="C79" s="6" t="s">
        <v>515</v>
      </c>
      <c r="D79" s="6" t="s">
        <v>517</v>
      </c>
      <c r="E79" s="26" t="s">
        <v>961</v>
      </c>
      <c r="F79" s="26" t="s">
        <v>1047</v>
      </c>
      <c r="G79" s="5" t="s">
        <v>23</v>
      </c>
      <c r="H79" s="6" t="s">
        <v>24</v>
      </c>
      <c r="I79" s="13">
        <v>100</v>
      </c>
      <c r="J79" s="6" t="s">
        <v>848</v>
      </c>
      <c r="K79" s="6" t="s">
        <v>832</v>
      </c>
      <c r="L79" s="3" t="s">
        <v>429</v>
      </c>
      <c r="M79" s="6" t="s">
        <v>473</v>
      </c>
      <c r="N79" s="6" t="s">
        <v>404</v>
      </c>
      <c r="O79" s="10" t="s">
        <v>185</v>
      </c>
      <c r="P79" s="26" t="s">
        <v>1081</v>
      </c>
      <c r="Q79" s="26" t="s">
        <v>523</v>
      </c>
      <c r="R79" s="13" t="s">
        <v>521</v>
      </c>
      <c r="S79" s="26" t="s">
        <v>1144</v>
      </c>
      <c r="T79" s="5" t="s">
        <v>32</v>
      </c>
      <c r="U79" s="6">
        <v>3</v>
      </c>
      <c r="V79" s="10" t="s">
        <v>185</v>
      </c>
      <c r="W79" s="10" t="s">
        <v>185</v>
      </c>
      <c r="X79" s="6" t="s">
        <v>439</v>
      </c>
      <c r="Y79" s="6" t="s">
        <v>32</v>
      </c>
      <c r="Z79" s="6" t="s">
        <v>355</v>
      </c>
      <c r="AA79" s="6" t="s">
        <v>32</v>
      </c>
      <c r="AB79" s="6" t="s">
        <v>519</v>
      </c>
      <c r="AC79" s="6" t="s">
        <v>518</v>
      </c>
      <c r="AD79" s="27">
        <v>1</v>
      </c>
      <c r="AE79" s="27">
        <v>10</v>
      </c>
      <c r="AF79" s="27">
        <v>3</v>
      </c>
      <c r="AG79" s="27" t="s">
        <v>1207</v>
      </c>
    </row>
    <row r="80" spans="1:33" ht="26">
      <c r="A80" s="6" t="s">
        <v>514</v>
      </c>
      <c r="B80" s="6" t="s">
        <v>1245</v>
      </c>
      <c r="C80" s="6" t="s">
        <v>516</v>
      </c>
      <c r="D80" s="6" t="s">
        <v>517</v>
      </c>
      <c r="E80" s="26" t="s">
        <v>961</v>
      </c>
      <c r="F80" s="26" t="s">
        <v>1047</v>
      </c>
      <c r="G80" s="5" t="s">
        <v>23</v>
      </c>
      <c r="H80" s="6" t="s">
        <v>24</v>
      </c>
      <c r="I80" s="13">
        <v>100</v>
      </c>
      <c r="J80" s="6" t="s">
        <v>848</v>
      </c>
      <c r="K80" s="6" t="s">
        <v>832</v>
      </c>
      <c r="L80" s="3" t="s">
        <v>429</v>
      </c>
      <c r="M80" s="6" t="s">
        <v>473</v>
      </c>
      <c r="N80" s="6" t="s">
        <v>404</v>
      </c>
      <c r="O80" s="10" t="s">
        <v>185</v>
      </c>
      <c r="P80" s="26" t="s">
        <v>1082</v>
      </c>
      <c r="Q80" s="26" t="s">
        <v>524</v>
      </c>
      <c r="R80" s="13" t="s">
        <v>522</v>
      </c>
      <c r="S80" s="26" t="s">
        <v>1145</v>
      </c>
      <c r="T80" s="5" t="s">
        <v>32</v>
      </c>
      <c r="U80" s="6">
        <v>1</v>
      </c>
      <c r="V80" s="10" t="s">
        <v>185</v>
      </c>
      <c r="W80" s="10" t="s">
        <v>185</v>
      </c>
      <c r="X80" s="6" t="s">
        <v>439</v>
      </c>
      <c r="Y80" s="6" t="s">
        <v>32</v>
      </c>
      <c r="Z80" s="6" t="s">
        <v>355</v>
      </c>
      <c r="AA80" s="6" t="s">
        <v>32</v>
      </c>
      <c r="AB80" s="6" t="s">
        <v>519</v>
      </c>
      <c r="AC80" s="6" t="s">
        <v>518</v>
      </c>
      <c r="AD80" s="27">
        <v>1</v>
      </c>
      <c r="AE80" s="27">
        <v>5</v>
      </c>
      <c r="AF80" s="27">
        <v>1</v>
      </c>
      <c r="AG80" s="27" t="s">
        <v>1208</v>
      </c>
    </row>
    <row r="81" spans="1:33" ht="26">
      <c r="A81" s="6" t="s">
        <v>520</v>
      </c>
      <c r="B81" s="6" t="s">
        <v>388</v>
      </c>
      <c r="C81" s="6" t="s">
        <v>525</v>
      </c>
      <c r="D81" s="6" t="s">
        <v>403</v>
      </c>
      <c r="E81" s="26" t="s">
        <v>949</v>
      </c>
      <c r="F81" s="26" t="s">
        <v>1003</v>
      </c>
      <c r="G81" s="5" t="s">
        <v>23</v>
      </c>
      <c r="H81" s="6" t="s">
        <v>24</v>
      </c>
      <c r="I81" s="13">
        <v>200</v>
      </c>
      <c r="J81" s="6" t="s">
        <v>848</v>
      </c>
      <c r="K81" s="6" t="s">
        <v>832</v>
      </c>
      <c r="L81" s="3" t="s">
        <v>429</v>
      </c>
      <c r="M81" s="6" t="s">
        <v>473</v>
      </c>
      <c r="N81" s="6" t="s">
        <v>404</v>
      </c>
      <c r="O81" s="10" t="s">
        <v>185</v>
      </c>
      <c r="P81" s="26" t="s">
        <v>1081</v>
      </c>
      <c r="Q81" s="26" t="s">
        <v>523</v>
      </c>
      <c r="R81" s="13">
        <f>24+47</f>
        <v>71</v>
      </c>
      <c r="S81" s="26" t="s">
        <v>1146</v>
      </c>
      <c r="T81" s="5" t="s">
        <v>32</v>
      </c>
      <c r="U81" s="6">
        <v>8</v>
      </c>
      <c r="V81" s="10" t="s">
        <v>185</v>
      </c>
      <c r="W81" s="10" t="s">
        <v>185</v>
      </c>
      <c r="X81" s="6" t="s">
        <v>439</v>
      </c>
      <c r="Y81" s="6" t="s">
        <v>32</v>
      </c>
      <c r="Z81" s="6" t="s">
        <v>355</v>
      </c>
      <c r="AA81" s="6" t="s">
        <v>32</v>
      </c>
      <c r="AB81" s="6" t="s">
        <v>159</v>
      </c>
      <c r="AC81" s="6" t="s">
        <v>526</v>
      </c>
      <c r="AD81" s="27">
        <v>1</v>
      </c>
      <c r="AE81" s="27">
        <v>10</v>
      </c>
      <c r="AF81" s="27">
        <v>8</v>
      </c>
      <c r="AG81" s="27" t="s">
        <v>1209</v>
      </c>
    </row>
    <row r="82" spans="1:33" ht="26">
      <c r="A82" s="6" t="s">
        <v>527</v>
      </c>
      <c r="B82" s="6" t="s">
        <v>1246</v>
      </c>
      <c r="C82" s="6" t="s">
        <v>532</v>
      </c>
      <c r="D82" s="6" t="s">
        <v>529</v>
      </c>
      <c r="E82" s="26" t="s">
        <v>960</v>
      </c>
      <c r="F82" s="26" t="s">
        <v>1048</v>
      </c>
      <c r="G82" s="5" t="s">
        <v>88</v>
      </c>
      <c r="H82" s="6" t="s">
        <v>89</v>
      </c>
      <c r="I82" s="13" t="s">
        <v>317</v>
      </c>
      <c r="J82" s="6" t="s">
        <v>839</v>
      </c>
      <c r="K82" s="6" t="s">
        <v>834</v>
      </c>
      <c r="L82" s="10" t="s">
        <v>185</v>
      </c>
      <c r="M82" s="6" t="s">
        <v>528</v>
      </c>
      <c r="N82" s="6" t="s">
        <v>26</v>
      </c>
      <c r="O82" s="6" t="s">
        <v>58</v>
      </c>
      <c r="P82" s="26" t="s">
        <v>368</v>
      </c>
      <c r="Q82" s="26">
        <v>28</v>
      </c>
      <c r="R82" s="13">
        <v>220</v>
      </c>
      <c r="S82" s="26" t="s">
        <v>1147</v>
      </c>
      <c r="T82" s="5" t="s">
        <v>37</v>
      </c>
      <c r="U82" s="10" t="s">
        <v>185</v>
      </c>
      <c r="V82" s="10" t="s">
        <v>530</v>
      </c>
      <c r="W82" s="10" t="s">
        <v>531</v>
      </c>
      <c r="X82" s="10" t="s">
        <v>185</v>
      </c>
      <c r="Y82" s="6" t="s">
        <v>32</v>
      </c>
      <c r="Z82" s="6" t="s">
        <v>875</v>
      </c>
      <c r="AA82" s="6" t="s">
        <v>37</v>
      </c>
      <c r="AB82" s="6" t="s">
        <v>755</v>
      </c>
      <c r="AC82" s="6" t="s">
        <v>756</v>
      </c>
      <c r="AD82" s="27">
        <v>0</v>
      </c>
      <c r="AE82" s="27" t="s">
        <v>1216</v>
      </c>
      <c r="AF82" s="27">
        <v>0</v>
      </c>
      <c r="AG82" s="27" t="s">
        <v>1185</v>
      </c>
    </row>
    <row r="83" spans="1:33">
      <c r="A83" s="6" t="s">
        <v>533</v>
      </c>
      <c r="B83" s="6" t="s">
        <v>1247</v>
      </c>
      <c r="C83" s="6" t="s">
        <v>534</v>
      </c>
      <c r="D83" s="6" t="s">
        <v>535</v>
      </c>
      <c r="E83" s="26" t="s">
        <v>958</v>
      </c>
      <c r="F83" s="26" t="s">
        <v>1049</v>
      </c>
      <c r="G83" s="5" t="s">
        <v>23</v>
      </c>
      <c r="H83" s="6" t="s">
        <v>24</v>
      </c>
      <c r="I83" s="13">
        <v>910</v>
      </c>
      <c r="J83" s="6" t="s">
        <v>839</v>
      </c>
      <c r="K83" s="6" t="s">
        <v>834</v>
      </c>
      <c r="L83" s="10" t="s">
        <v>185</v>
      </c>
      <c r="M83" s="6" t="s">
        <v>536</v>
      </c>
      <c r="N83" s="6" t="s">
        <v>26</v>
      </c>
      <c r="O83" s="6" t="s">
        <v>58</v>
      </c>
      <c r="P83" s="26" t="s">
        <v>368</v>
      </c>
      <c r="Q83" s="26">
        <v>7</v>
      </c>
      <c r="R83" s="13">
        <v>60</v>
      </c>
      <c r="S83" s="26" t="s">
        <v>1148</v>
      </c>
      <c r="T83" s="5" t="s">
        <v>37</v>
      </c>
      <c r="U83" s="10" t="s">
        <v>185</v>
      </c>
      <c r="V83" s="6" t="s">
        <v>537</v>
      </c>
      <c r="W83" s="6" t="s">
        <v>538</v>
      </c>
      <c r="X83" s="10" t="s">
        <v>185</v>
      </c>
      <c r="Y83" s="6" t="s">
        <v>32</v>
      </c>
      <c r="Z83" s="6" t="s">
        <v>539</v>
      </c>
      <c r="AA83" s="6" t="s">
        <v>37</v>
      </c>
      <c r="AB83" s="6" t="s">
        <v>540</v>
      </c>
      <c r="AC83" s="6" t="s">
        <v>541</v>
      </c>
      <c r="AD83" s="27">
        <v>0</v>
      </c>
      <c r="AE83" s="27" t="s">
        <v>1216</v>
      </c>
      <c r="AF83" s="27">
        <v>0</v>
      </c>
      <c r="AG83" s="27" t="s">
        <v>1185</v>
      </c>
    </row>
    <row r="84" spans="1:33" ht="26">
      <c r="A84" s="6" t="s">
        <v>542</v>
      </c>
      <c r="B84" s="6" t="s">
        <v>401</v>
      </c>
      <c r="C84" s="6" t="s">
        <v>544</v>
      </c>
      <c r="D84" s="6" t="s">
        <v>545</v>
      </c>
      <c r="E84" s="26" t="s">
        <v>959</v>
      </c>
      <c r="F84" s="26" t="s">
        <v>1050</v>
      </c>
      <c r="G84" s="5" t="s">
        <v>23</v>
      </c>
      <c r="H84" s="6" t="s">
        <v>24</v>
      </c>
      <c r="I84" s="13" t="s">
        <v>546</v>
      </c>
      <c r="J84" s="6" t="s">
        <v>839</v>
      </c>
      <c r="K84" s="6" t="s">
        <v>834</v>
      </c>
      <c r="L84" s="10" t="s">
        <v>185</v>
      </c>
      <c r="M84" s="6" t="s">
        <v>543</v>
      </c>
      <c r="N84" s="6" t="s">
        <v>26</v>
      </c>
      <c r="O84" s="6" t="s">
        <v>58</v>
      </c>
      <c r="P84" s="26" t="s">
        <v>149</v>
      </c>
      <c r="Q84" s="26">
        <v>15</v>
      </c>
      <c r="R84" s="13">
        <v>103</v>
      </c>
      <c r="S84" s="26" t="s">
        <v>1149</v>
      </c>
      <c r="T84" s="5" t="s">
        <v>37</v>
      </c>
      <c r="U84" s="10" t="s">
        <v>185</v>
      </c>
      <c r="V84" s="6" t="s">
        <v>548</v>
      </c>
      <c r="W84" s="6" t="s">
        <v>547</v>
      </c>
      <c r="X84" s="10" t="s">
        <v>185</v>
      </c>
      <c r="Y84" s="6" t="s">
        <v>32</v>
      </c>
      <c r="Z84" s="6" t="s">
        <v>549</v>
      </c>
      <c r="AA84" s="6" t="s">
        <v>37</v>
      </c>
      <c r="AB84" s="6" t="s">
        <v>754</v>
      </c>
      <c r="AC84" s="6" t="s">
        <v>550</v>
      </c>
      <c r="AD84" s="27">
        <v>0</v>
      </c>
      <c r="AE84" s="27" t="s">
        <v>1216</v>
      </c>
      <c r="AF84" s="27">
        <v>0</v>
      </c>
      <c r="AG84" s="27" t="s">
        <v>1185</v>
      </c>
    </row>
    <row r="85" spans="1:33" ht="39">
      <c r="A85" s="6" t="s">
        <v>551</v>
      </c>
      <c r="B85" s="6" t="s">
        <v>402</v>
      </c>
      <c r="C85" s="6" t="s">
        <v>22</v>
      </c>
      <c r="D85" s="6" t="s">
        <v>22</v>
      </c>
      <c r="E85" s="26" t="s">
        <v>894</v>
      </c>
      <c r="F85" s="26" t="s">
        <v>984</v>
      </c>
      <c r="G85" s="5" t="s">
        <v>23</v>
      </c>
      <c r="H85" s="6" t="s">
        <v>24</v>
      </c>
      <c r="I85" s="13">
        <v>1050</v>
      </c>
      <c r="J85" s="6" t="s">
        <v>843</v>
      </c>
      <c r="K85" s="6" t="s">
        <v>837</v>
      </c>
      <c r="L85" s="3" t="s">
        <v>511</v>
      </c>
      <c r="M85" s="6" t="s">
        <v>553</v>
      </c>
      <c r="N85" s="6" t="s">
        <v>554</v>
      </c>
      <c r="O85" s="6" t="s">
        <v>552</v>
      </c>
      <c r="P85" s="26">
        <v>10</v>
      </c>
      <c r="Q85" s="26">
        <v>20</v>
      </c>
      <c r="R85" s="13">
        <v>200</v>
      </c>
      <c r="S85" s="26" t="s">
        <v>1092</v>
      </c>
      <c r="T85" s="5" t="s">
        <v>32</v>
      </c>
      <c r="U85" s="6">
        <v>4</v>
      </c>
      <c r="V85" s="10" t="s">
        <v>185</v>
      </c>
      <c r="W85" s="10" t="s">
        <v>185</v>
      </c>
      <c r="X85" s="10" t="s">
        <v>185</v>
      </c>
      <c r="Y85" s="6" t="s">
        <v>32</v>
      </c>
      <c r="Z85" s="6" t="s">
        <v>557</v>
      </c>
      <c r="AA85" s="6" t="s">
        <v>37</v>
      </c>
      <c r="AB85" s="6" t="s">
        <v>159</v>
      </c>
      <c r="AC85" s="6" t="s">
        <v>760</v>
      </c>
      <c r="AD85" s="27">
        <v>0</v>
      </c>
      <c r="AE85" s="27" t="s">
        <v>1077</v>
      </c>
      <c r="AF85" s="27">
        <v>4</v>
      </c>
      <c r="AG85" s="27" t="s">
        <v>1191</v>
      </c>
    </row>
    <row r="86" spans="1:33" ht="39">
      <c r="A86" s="6" t="s">
        <v>811</v>
      </c>
      <c r="B86" s="6" t="s">
        <v>407</v>
      </c>
      <c r="C86" s="6" t="s">
        <v>558</v>
      </c>
      <c r="D86" s="6" t="s">
        <v>558</v>
      </c>
      <c r="E86" s="26" t="s">
        <v>962</v>
      </c>
      <c r="F86" s="26" t="s">
        <v>1051</v>
      </c>
      <c r="G86" s="5" t="s">
        <v>23</v>
      </c>
      <c r="H86" s="6" t="s">
        <v>24</v>
      </c>
      <c r="I86" s="13" t="s">
        <v>583</v>
      </c>
      <c r="J86" s="6" t="s">
        <v>843</v>
      </c>
      <c r="K86" s="6" t="s">
        <v>837</v>
      </c>
      <c r="L86" s="3" t="s">
        <v>587</v>
      </c>
      <c r="M86" s="6" t="s">
        <v>553</v>
      </c>
      <c r="N86" s="6" t="s">
        <v>554</v>
      </c>
      <c r="O86" s="6" t="s">
        <v>564</v>
      </c>
      <c r="P86" s="26">
        <v>10</v>
      </c>
      <c r="Q86" s="26">
        <v>18</v>
      </c>
      <c r="R86" s="13">
        <v>200</v>
      </c>
      <c r="S86" s="26" t="s">
        <v>1150</v>
      </c>
      <c r="T86" s="5" t="s">
        <v>40</v>
      </c>
      <c r="U86" s="10" t="s">
        <v>185</v>
      </c>
      <c r="V86" s="10" t="s">
        <v>185</v>
      </c>
      <c r="W86" s="10" t="s">
        <v>185</v>
      </c>
      <c r="X86" s="10" t="s">
        <v>185</v>
      </c>
      <c r="Y86" s="6" t="s">
        <v>32</v>
      </c>
      <c r="Z86" s="6" t="s">
        <v>355</v>
      </c>
      <c r="AA86" s="6" t="s">
        <v>37</v>
      </c>
      <c r="AB86" s="6" t="s">
        <v>159</v>
      </c>
      <c r="AC86" s="6" t="s">
        <v>578</v>
      </c>
      <c r="AD86" s="27">
        <v>0</v>
      </c>
      <c r="AE86" s="27" t="s">
        <v>1077</v>
      </c>
      <c r="AF86" s="27">
        <v>0</v>
      </c>
      <c r="AG86" s="27" t="s">
        <v>1178</v>
      </c>
    </row>
    <row r="87" spans="1:33" ht="39">
      <c r="A87" s="6" t="s">
        <v>811</v>
      </c>
      <c r="B87" s="6" t="s">
        <v>412</v>
      </c>
      <c r="C87" s="6" t="s">
        <v>559</v>
      </c>
      <c r="D87" s="6" t="s">
        <v>559</v>
      </c>
      <c r="E87" s="26" t="s">
        <v>963</v>
      </c>
      <c r="F87" s="26" t="s">
        <v>1052</v>
      </c>
      <c r="G87" s="5" t="s">
        <v>23</v>
      </c>
      <c r="H87" s="6" t="s">
        <v>24</v>
      </c>
      <c r="I87" s="13" t="s">
        <v>584</v>
      </c>
      <c r="J87" s="6" t="s">
        <v>843</v>
      </c>
      <c r="K87" s="6" t="s">
        <v>837</v>
      </c>
      <c r="L87" s="3" t="s">
        <v>587</v>
      </c>
      <c r="M87" s="6" t="s">
        <v>553</v>
      </c>
      <c r="N87" s="6" t="s">
        <v>554</v>
      </c>
      <c r="O87" s="6" t="s">
        <v>564</v>
      </c>
      <c r="P87" s="26">
        <v>10</v>
      </c>
      <c r="Q87" s="26">
        <v>15</v>
      </c>
      <c r="R87" s="13" t="s">
        <v>563</v>
      </c>
      <c r="S87" s="26" t="s">
        <v>1092</v>
      </c>
      <c r="T87" s="5" t="s">
        <v>40</v>
      </c>
      <c r="U87" s="10" t="s">
        <v>185</v>
      </c>
      <c r="V87" s="10" t="s">
        <v>185</v>
      </c>
      <c r="W87" s="10" t="s">
        <v>185</v>
      </c>
      <c r="X87" s="10" t="s">
        <v>185</v>
      </c>
      <c r="Y87" s="6" t="s">
        <v>32</v>
      </c>
      <c r="Z87" s="6" t="s">
        <v>355</v>
      </c>
      <c r="AA87" s="6" t="s">
        <v>37</v>
      </c>
      <c r="AB87" s="6" t="s">
        <v>159</v>
      </c>
      <c r="AC87" s="6" t="s">
        <v>577</v>
      </c>
      <c r="AD87" s="27">
        <v>0</v>
      </c>
      <c r="AE87" s="27" t="s">
        <v>1077</v>
      </c>
      <c r="AF87" s="27">
        <v>0</v>
      </c>
      <c r="AG87" s="27" t="s">
        <v>1178</v>
      </c>
    </row>
    <row r="88" spans="1:33" ht="39">
      <c r="A88" s="6" t="s">
        <v>811</v>
      </c>
      <c r="B88" s="6" t="s">
        <v>413</v>
      </c>
      <c r="C88" s="6" t="s">
        <v>560</v>
      </c>
      <c r="D88" s="6" t="s">
        <v>560</v>
      </c>
      <c r="E88" s="26" t="s">
        <v>964</v>
      </c>
      <c r="F88" s="26" t="s">
        <v>1053</v>
      </c>
      <c r="G88" s="5" t="s">
        <v>23</v>
      </c>
      <c r="H88" s="6" t="s">
        <v>24</v>
      </c>
      <c r="I88" s="13" t="s">
        <v>585</v>
      </c>
      <c r="J88" s="6" t="s">
        <v>843</v>
      </c>
      <c r="K88" s="6" t="s">
        <v>837</v>
      </c>
      <c r="L88" s="3" t="s">
        <v>587</v>
      </c>
      <c r="M88" s="6" t="s">
        <v>553</v>
      </c>
      <c r="N88" s="6" t="s">
        <v>554</v>
      </c>
      <c r="O88" s="6" t="s">
        <v>564</v>
      </c>
      <c r="P88" s="26">
        <v>10</v>
      </c>
      <c r="Q88" s="26" t="s">
        <v>581</v>
      </c>
      <c r="R88" s="13" t="s">
        <v>582</v>
      </c>
      <c r="S88" s="26" t="s">
        <v>1151</v>
      </c>
      <c r="T88" s="5" t="s">
        <v>32</v>
      </c>
      <c r="U88" s="6" t="s">
        <v>565</v>
      </c>
      <c r="V88" s="10" t="s">
        <v>185</v>
      </c>
      <c r="W88" s="10" t="s">
        <v>185</v>
      </c>
      <c r="X88" s="10" t="s">
        <v>185</v>
      </c>
      <c r="Y88" s="6" t="s">
        <v>32</v>
      </c>
      <c r="Z88" s="6" t="s">
        <v>571</v>
      </c>
      <c r="AA88" s="6" t="s">
        <v>37</v>
      </c>
      <c r="AB88" s="6" t="s">
        <v>159</v>
      </c>
      <c r="AC88" s="6" t="s">
        <v>569</v>
      </c>
      <c r="AD88" s="27">
        <v>0</v>
      </c>
      <c r="AE88" s="27" t="s">
        <v>1077</v>
      </c>
      <c r="AF88" s="27">
        <v>2</v>
      </c>
      <c r="AG88" s="27" t="s">
        <v>1179</v>
      </c>
    </row>
    <row r="89" spans="1:33" ht="39">
      <c r="A89" s="6" t="s">
        <v>811</v>
      </c>
      <c r="B89" s="6" t="s">
        <v>414</v>
      </c>
      <c r="C89" s="6" t="s">
        <v>561</v>
      </c>
      <c r="D89" s="6" t="s">
        <v>561</v>
      </c>
      <c r="E89" s="26" t="s">
        <v>965</v>
      </c>
      <c r="F89" s="26" t="s">
        <v>1054</v>
      </c>
      <c r="G89" s="5" t="s">
        <v>23</v>
      </c>
      <c r="H89" s="6" t="s">
        <v>24</v>
      </c>
      <c r="I89" s="13" t="s">
        <v>586</v>
      </c>
      <c r="J89" s="6" t="s">
        <v>843</v>
      </c>
      <c r="K89" s="6" t="s">
        <v>837</v>
      </c>
      <c r="L89" s="3" t="s">
        <v>587</v>
      </c>
      <c r="M89" s="6" t="s">
        <v>553</v>
      </c>
      <c r="N89" s="6" t="s">
        <v>554</v>
      </c>
      <c r="O89" s="6" t="s">
        <v>564</v>
      </c>
      <c r="P89" s="26">
        <v>10</v>
      </c>
      <c r="Q89" s="26">
        <v>29</v>
      </c>
      <c r="R89" s="13" t="s">
        <v>323</v>
      </c>
      <c r="S89" s="26" t="s">
        <v>1152</v>
      </c>
      <c r="T89" s="5" t="s">
        <v>37</v>
      </c>
      <c r="U89" s="10" t="s">
        <v>185</v>
      </c>
      <c r="V89" s="6" t="s">
        <v>566</v>
      </c>
      <c r="W89" s="6" t="s">
        <v>567</v>
      </c>
      <c r="X89" s="10" t="s">
        <v>185</v>
      </c>
      <c r="Y89" s="6" t="s">
        <v>32</v>
      </c>
      <c r="Z89" s="6" t="s">
        <v>572</v>
      </c>
      <c r="AA89" s="6" t="s">
        <v>37</v>
      </c>
      <c r="AB89" s="6" t="s">
        <v>253</v>
      </c>
      <c r="AC89" s="6" t="s">
        <v>575</v>
      </c>
      <c r="AD89" s="27">
        <v>0</v>
      </c>
      <c r="AE89" s="27" t="s">
        <v>1077</v>
      </c>
      <c r="AF89" s="27">
        <v>0</v>
      </c>
      <c r="AG89" s="27" t="s">
        <v>1178</v>
      </c>
    </row>
    <row r="90" spans="1:33" ht="39">
      <c r="A90" s="6" t="s">
        <v>811</v>
      </c>
      <c r="B90" s="6" t="s">
        <v>415</v>
      </c>
      <c r="C90" s="6" t="s">
        <v>562</v>
      </c>
      <c r="D90" s="6" t="s">
        <v>562</v>
      </c>
      <c r="E90" s="26" t="s">
        <v>966</v>
      </c>
      <c r="F90" s="26" t="s">
        <v>1055</v>
      </c>
      <c r="G90" s="5" t="s">
        <v>23</v>
      </c>
      <c r="H90" s="6" t="s">
        <v>24</v>
      </c>
      <c r="I90" s="13" t="s">
        <v>584</v>
      </c>
      <c r="J90" s="6" t="s">
        <v>843</v>
      </c>
      <c r="K90" s="6" t="s">
        <v>837</v>
      </c>
      <c r="L90" s="3" t="s">
        <v>587</v>
      </c>
      <c r="M90" s="6" t="s">
        <v>553</v>
      </c>
      <c r="N90" s="6" t="s">
        <v>554</v>
      </c>
      <c r="O90" s="6" t="s">
        <v>564</v>
      </c>
      <c r="P90" s="26">
        <v>10</v>
      </c>
      <c r="Q90" s="26" t="s">
        <v>579</v>
      </c>
      <c r="R90" s="13" t="s">
        <v>580</v>
      </c>
      <c r="S90" s="26" t="s">
        <v>1153</v>
      </c>
      <c r="T90" s="5" t="s">
        <v>32</v>
      </c>
      <c r="U90" s="6" t="s">
        <v>568</v>
      </c>
      <c r="V90" s="10" t="s">
        <v>185</v>
      </c>
      <c r="W90" s="10" t="s">
        <v>185</v>
      </c>
      <c r="X90" s="10" t="s">
        <v>185</v>
      </c>
      <c r="Y90" s="6" t="s">
        <v>32</v>
      </c>
      <c r="Z90" s="6" t="s">
        <v>573</v>
      </c>
      <c r="AA90" s="6" t="s">
        <v>37</v>
      </c>
      <c r="AB90" s="6" t="s">
        <v>159</v>
      </c>
      <c r="AC90" s="6" t="s">
        <v>570</v>
      </c>
      <c r="AD90" s="27">
        <v>0</v>
      </c>
      <c r="AE90" s="27" t="s">
        <v>1077</v>
      </c>
      <c r="AF90" s="27">
        <v>1</v>
      </c>
      <c r="AG90" s="27" t="s">
        <v>1184</v>
      </c>
    </row>
    <row r="91" spans="1:33" ht="39">
      <c r="A91" s="6" t="s">
        <v>811</v>
      </c>
      <c r="B91" s="6" t="s">
        <v>416</v>
      </c>
      <c r="C91" s="6" t="s">
        <v>22</v>
      </c>
      <c r="D91" s="6" t="s">
        <v>22</v>
      </c>
      <c r="E91" s="26" t="s">
        <v>894</v>
      </c>
      <c r="F91" s="26" t="s">
        <v>984</v>
      </c>
      <c r="G91" s="5" t="s">
        <v>23</v>
      </c>
      <c r="H91" s="6" t="s">
        <v>24</v>
      </c>
      <c r="I91" s="13">
        <v>1050</v>
      </c>
      <c r="J91" s="6" t="s">
        <v>843</v>
      </c>
      <c r="K91" s="6" t="s">
        <v>837</v>
      </c>
      <c r="L91" s="3" t="s">
        <v>511</v>
      </c>
      <c r="M91" s="6" t="s">
        <v>553</v>
      </c>
      <c r="N91" s="6" t="s">
        <v>554</v>
      </c>
      <c r="O91" s="6" t="s">
        <v>564</v>
      </c>
      <c r="P91" s="26">
        <v>10</v>
      </c>
      <c r="Q91" s="26">
        <v>20</v>
      </c>
      <c r="R91" s="13">
        <v>200</v>
      </c>
      <c r="S91" s="26" t="s">
        <v>1092</v>
      </c>
      <c r="T91" s="5" t="s">
        <v>32</v>
      </c>
      <c r="U91" s="6">
        <v>4</v>
      </c>
      <c r="V91" s="10" t="s">
        <v>185</v>
      </c>
      <c r="W91" s="10" t="s">
        <v>185</v>
      </c>
      <c r="X91" s="10" t="s">
        <v>185</v>
      </c>
      <c r="Y91" s="6" t="s">
        <v>32</v>
      </c>
      <c r="Z91" s="6" t="s">
        <v>574</v>
      </c>
      <c r="AA91" s="6" t="s">
        <v>37</v>
      </c>
      <c r="AB91" s="6" t="s">
        <v>159</v>
      </c>
      <c r="AC91" s="6" t="s">
        <v>576</v>
      </c>
      <c r="AD91" s="27">
        <v>0</v>
      </c>
      <c r="AE91" s="27" t="s">
        <v>1077</v>
      </c>
      <c r="AF91" s="27">
        <v>4</v>
      </c>
      <c r="AG91" s="27" t="s">
        <v>1191</v>
      </c>
    </row>
    <row r="92" spans="1:33" ht="28">
      <c r="A92" s="6" t="s">
        <v>589</v>
      </c>
      <c r="B92" s="6" t="s">
        <v>417</v>
      </c>
      <c r="C92" s="6" t="s">
        <v>590</v>
      </c>
      <c r="D92" s="6" t="s">
        <v>591</v>
      </c>
      <c r="E92" s="26" t="s">
        <v>967</v>
      </c>
      <c r="F92" s="26" t="s">
        <v>1056</v>
      </c>
      <c r="G92" s="5" t="s">
        <v>23</v>
      </c>
      <c r="H92" s="6" t="s">
        <v>24</v>
      </c>
      <c r="I92" s="13">
        <v>330</v>
      </c>
      <c r="J92" s="6" t="s">
        <v>849</v>
      </c>
      <c r="K92" s="6" t="s">
        <v>836</v>
      </c>
      <c r="L92" s="3" t="s">
        <v>852</v>
      </c>
      <c r="M92" s="6" t="s">
        <v>212</v>
      </c>
      <c r="N92" s="6" t="s">
        <v>26</v>
      </c>
      <c r="O92" s="10" t="s">
        <v>185</v>
      </c>
      <c r="P92" s="26" t="s">
        <v>336</v>
      </c>
      <c r="Q92" s="26" t="s">
        <v>594</v>
      </c>
      <c r="R92" s="13">
        <v>450</v>
      </c>
      <c r="S92" s="26" t="s">
        <v>1154</v>
      </c>
      <c r="T92" s="5" t="s">
        <v>37</v>
      </c>
      <c r="U92" s="10" t="s">
        <v>185</v>
      </c>
      <c r="V92" s="10" t="s">
        <v>592</v>
      </c>
      <c r="W92" s="10" t="s">
        <v>593</v>
      </c>
      <c r="X92" s="10" t="s">
        <v>185</v>
      </c>
      <c r="Y92" s="6" t="s">
        <v>32</v>
      </c>
      <c r="Z92" s="6" t="s">
        <v>761</v>
      </c>
      <c r="AA92" s="6" t="s">
        <v>32</v>
      </c>
      <c r="AB92" s="6" t="s">
        <v>159</v>
      </c>
      <c r="AC92" s="6" t="s">
        <v>595</v>
      </c>
      <c r="AD92" s="27">
        <v>1</v>
      </c>
      <c r="AE92" s="27" t="s">
        <v>1216</v>
      </c>
      <c r="AF92" s="27">
        <v>0</v>
      </c>
      <c r="AG92" s="27" t="s">
        <v>1176</v>
      </c>
    </row>
    <row r="93" spans="1:33" ht="39">
      <c r="A93" s="6" t="s">
        <v>596</v>
      </c>
      <c r="B93" s="6" t="s">
        <v>418</v>
      </c>
      <c r="C93" s="6" t="s">
        <v>597</v>
      </c>
      <c r="D93" s="6" t="s">
        <v>597</v>
      </c>
      <c r="E93" s="26" t="s">
        <v>968</v>
      </c>
      <c r="F93" s="26" t="s">
        <v>1057</v>
      </c>
      <c r="G93" s="5" t="s">
        <v>88</v>
      </c>
      <c r="H93" s="6" t="s">
        <v>89</v>
      </c>
      <c r="I93" s="13" t="s">
        <v>598</v>
      </c>
      <c r="J93" s="6" t="s">
        <v>850</v>
      </c>
      <c r="K93" s="6" t="s">
        <v>833</v>
      </c>
      <c r="L93" s="10" t="s">
        <v>185</v>
      </c>
      <c r="M93" s="6" t="s">
        <v>39</v>
      </c>
      <c r="N93" s="6" t="s">
        <v>26</v>
      </c>
      <c r="O93" s="10" t="s">
        <v>185</v>
      </c>
      <c r="P93" s="10" t="s">
        <v>185</v>
      </c>
      <c r="Q93" s="10" t="s">
        <v>185</v>
      </c>
      <c r="R93" s="13" t="s">
        <v>603</v>
      </c>
      <c r="S93" s="10" t="s">
        <v>185</v>
      </c>
      <c r="T93" s="5" t="s">
        <v>32</v>
      </c>
      <c r="U93" s="6" t="s">
        <v>599</v>
      </c>
      <c r="V93" s="10" t="s">
        <v>185</v>
      </c>
      <c r="W93" s="10" t="s">
        <v>185</v>
      </c>
      <c r="X93" s="10" t="s">
        <v>185</v>
      </c>
      <c r="Y93" s="6" t="s">
        <v>32</v>
      </c>
      <c r="Z93" s="6" t="s">
        <v>600</v>
      </c>
      <c r="AA93" s="6" t="s">
        <v>37</v>
      </c>
      <c r="AB93" s="6" t="s">
        <v>602</v>
      </c>
      <c r="AC93" s="6" t="s">
        <v>601</v>
      </c>
      <c r="AD93" s="27">
        <v>0</v>
      </c>
      <c r="AE93" s="27" t="s">
        <v>40</v>
      </c>
      <c r="AF93" s="27">
        <v>3</v>
      </c>
      <c r="AG93" s="27" t="s">
        <v>1203</v>
      </c>
    </row>
    <row r="94" spans="1:33">
      <c r="A94" s="6" t="s">
        <v>853</v>
      </c>
      <c r="B94" s="6" t="s">
        <v>419</v>
      </c>
      <c r="C94" s="6" t="s">
        <v>204</v>
      </c>
      <c r="D94" s="6" t="s">
        <v>605</v>
      </c>
      <c r="E94" s="26" t="s">
        <v>923</v>
      </c>
      <c r="F94" s="26" t="s">
        <v>1013</v>
      </c>
      <c r="G94" s="5" t="s">
        <v>30</v>
      </c>
      <c r="H94" s="6" t="s">
        <v>31</v>
      </c>
      <c r="I94" s="13" t="s">
        <v>606</v>
      </c>
      <c r="J94" s="6" t="s">
        <v>839</v>
      </c>
      <c r="K94" s="6" t="s">
        <v>834</v>
      </c>
      <c r="L94" s="10" t="s">
        <v>185</v>
      </c>
      <c r="M94" s="6" t="s">
        <v>214</v>
      </c>
      <c r="N94" s="6" t="s">
        <v>26</v>
      </c>
      <c r="O94" s="6" t="s">
        <v>40</v>
      </c>
      <c r="P94" s="26" t="s">
        <v>188</v>
      </c>
      <c r="Q94" s="26">
        <v>32</v>
      </c>
      <c r="R94" s="13">
        <v>650</v>
      </c>
      <c r="S94" s="26" t="s">
        <v>1091</v>
      </c>
      <c r="T94" s="23" t="s">
        <v>32</v>
      </c>
      <c r="U94" s="6">
        <v>1</v>
      </c>
      <c r="V94" s="10" t="s">
        <v>185</v>
      </c>
      <c r="W94" s="10" t="s">
        <v>185</v>
      </c>
      <c r="X94" s="10" t="s">
        <v>185</v>
      </c>
      <c r="Y94" s="6" t="s">
        <v>32</v>
      </c>
      <c r="Z94" s="6" t="s">
        <v>608</v>
      </c>
      <c r="AA94" s="6" t="s">
        <v>37</v>
      </c>
      <c r="AB94" s="6" t="s">
        <v>159</v>
      </c>
      <c r="AC94" s="6" t="s">
        <v>610</v>
      </c>
      <c r="AD94" s="27">
        <v>0</v>
      </c>
      <c r="AE94" s="27" t="s">
        <v>1077</v>
      </c>
      <c r="AF94" s="27">
        <v>1</v>
      </c>
      <c r="AG94" s="27" t="s">
        <v>1184</v>
      </c>
    </row>
    <row r="95" spans="1:33">
      <c r="A95" s="6" t="s">
        <v>853</v>
      </c>
      <c r="B95" s="6" t="s">
        <v>420</v>
      </c>
      <c r="C95" s="6" t="s">
        <v>21</v>
      </c>
      <c r="D95" s="6" t="s">
        <v>22</v>
      </c>
      <c r="E95" s="26" t="s">
        <v>894</v>
      </c>
      <c r="F95" s="26" t="s">
        <v>984</v>
      </c>
      <c r="G95" s="5" t="s">
        <v>23</v>
      </c>
      <c r="H95" s="6" t="s">
        <v>24</v>
      </c>
      <c r="I95" s="13">
        <v>1050</v>
      </c>
      <c r="J95" s="6" t="s">
        <v>839</v>
      </c>
      <c r="K95" s="6" t="s">
        <v>834</v>
      </c>
      <c r="L95" s="10" t="s">
        <v>185</v>
      </c>
      <c r="M95" s="6" t="s">
        <v>40</v>
      </c>
      <c r="N95" s="6" t="s">
        <v>26</v>
      </c>
      <c r="O95" s="6" t="s">
        <v>40</v>
      </c>
      <c r="P95" s="26" t="s">
        <v>607</v>
      </c>
      <c r="Q95" s="26">
        <v>39</v>
      </c>
      <c r="R95" s="13">
        <v>600</v>
      </c>
      <c r="S95" s="26" t="s">
        <v>1155</v>
      </c>
      <c r="T95" s="5" t="s">
        <v>32</v>
      </c>
      <c r="U95" s="6" t="s">
        <v>565</v>
      </c>
      <c r="V95" s="10" t="s">
        <v>185</v>
      </c>
      <c r="W95" s="10" t="s">
        <v>185</v>
      </c>
      <c r="X95" s="10" t="s">
        <v>185</v>
      </c>
      <c r="Y95" s="6" t="s">
        <v>32</v>
      </c>
      <c r="Z95" s="6" t="s">
        <v>609</v>
      </c>
      <c r="AA95" s="6" t="s">
        <v>37</v>
      </c>
      <c r="AB95" s="6" t="s">
        <v>159</v>
      </c>
      <c r="AC95" s="6" t="s">
        <v>610</v>
      </c>
      <c r="AD95" s="27">
        <v>0</v>
      </c>
      <c r="AE95" s="27" t="s">
        <v>1077</v>
      </c>
      <c r="AF95" s="27">
        <v>2</v>
      </c>
      <c r="AG95" s="27" t="s">
        <v>1179</v>
      </c>
    </row>
    <row r="96" spans="1:33" ht="26">
      <c r="A96" s="6" t="s">
        <v>615</v>
      </c>
      <c r="B96" s="6" t="s">
        <v>421</v>
      </c>
      <c r="C96" s="6" t="s">
        <v>204</v>
      </c>
      <c r="D96" s="6" t="s">
        <v>605</v>
      </c>
      <c r="E96" s="26" t="s">
        <v>970</v>
      </c>
      <c r="F96" s="26" t="s">
        <v>1059</v>
      </c>
      <c r="G96" s="5" t="s">
        <v>30</v>
      </c>
      <c r="H96" s="6" t="s">
        <v>31</v>
      </c>
      <c r="I96" s="13" t="s">
        <v>606</v>
      </c>
      <c r="J96" s="6" t="s">
        <v>849</v>
      </c>
      <c r="K96" s="6" t="s">
        <v>836</v>
      </c>
      <c r="L96" s="10" t="s">
        <v>185</v>
      </c>
      <c r="M96" s="6" t="s">
        <v>214</v>
      </c>
      <c r="N96" s="6" t="s">
        <v>26</v>
      </c>
      <c r="O96" s="10" t="s">
        <v>185</v>
      </c>
      <c r="P96" s="26">
        <v>6</v>
      </c>
      <c r="Q96" s="26">
        <v>104</v>
      </c>
      <c r="R96" s="13">
        <v>650</v>
      </c>
      <c r="S96" s="26" t="s">
        <v>1103</v>
      </c>
      <c r="T96" s="5" t="s">
        <v>32</v>
      </c>
      <c r="U96" s="6" t="s">
        <v>568</v>
      </c>
      <c r="V96" s="10" t="s">
        <v>185</v>
      </c>
      <c r="W96" s="10" t="s">
        <v>185</v>
      </c>
      <c r="X96" s="10" t="s">
        <v>185</v>
      </c>
      <c r="Y96" s="6" t="s">
        <v>32</v>
      </c>
      <c r="Z96" s="6" t="s">
        <v>618</v>
      </c>
      <c r="AA96" s="6" t="s">
        <v>37</v>
      </c>
      <c r="AB96" s="6" t="s">
        <v>159</v>
      </c>
      <c r="AC96" s="6" t="s">
        <v>617</v>
      </c>
      <c r="AD96" s="27">
        <v>0</v>
      </c>
      <c r="AE96" s="27" t="s">
        <v>1216</v>
      </c>
      <c r="AF96" s="27">
        <v>1</v>
      </c>
      <c r="AG96" s="27" t="s">
        <v>1176</v>
      </c>
    </row>
    <row r="97" spans="1:33" ht="39">
      <c r="A97" s="6" t="s">
        <v>611</v>
      </c>
      <c r="B97" s="6" t="s">
        <v>422</v>
      </c>
      <c r="C97" s="6" t="s">
        <v>204</v>
      </c>
      <c r="D97" s="6" t="s">
        <v>605</v>
      </c>
      <c r="E97" s="26" t="s">
        <v>970</v>
      </c>
      <c r="F97" s="26" t="s">
        <v>1059</v>
      </c>
      <c r="G97" s="5" t="s">
        <v>30</v>
      </c>
      <c r="H97" s="6" t="s">
        <v>31</v>
      </c>
      <c r="I97" s="13" t="s">
        <v>606</v>
      </c>
      <c r="J97" s="6" t="s">
        <v>843</v>
      </c>
      <c r="K97" s="6" t="s">
        <v>837</v>
      </c>
      <c r="L97" s="3" t="s">
        <v>511</v>
      </c>
      <c r="M97" s="6" t="s">
        <v>40</v>
      </c>
      <c r="N97" s="6" t="s">
        <v>26</v>
      </c>
      <c r="O97" s="6" t="s">
        <v>614</v>
      </c>
      <c r="P97" s="26" t="s">
        <v>188</v>
      </c>
      <c r="Q97" s="26" t="s">
        <v>326</v>
      </c>
      <c r="R97" s="13">
        <v>650</v>
      </c>
      <c r="S97" s="26" t="s">
        <v>1091</v>
      </c>
      <c r="T97" s="5" t="s">
        <v>32</v>
      </c>
      <c r="U97" s="6" t="s">
        <v>568</v>
      </c>
      <c r="V97" s="10" t="s">
        <v>185</v>
      </c>
      <c r="W97" s="10" t="s">
        <v>185</v>
      </c>
      <c r="X97" s="10" t="s">
        <v>185</v>
      </c>
      <c r="Y97" s="6" t="s">
        <v>32</v>
      </c>
      <c r="Z97" s="6" t="s">
        <v>613</v>
      </c>
      <c r="AA97" s="6" t="s">
        <v>32</v>
      </c>
      <c r="AB97" s="6" t="s">
        <v>159</v>
      </c>
      <c r="AC97" s="6" t="s">
        <v>762</v>
      </c>
      <c r="AD97" s="27">
        <v>1</v>
      </c>
      <c r="AE97" s="27" t="s">
        <v>1077</v>
      </c>
      <c r="AF97" s="27">
        <v>1</v>
      </c>
      <c r="AG97" s="27" t="s">
        <v>1179</v>
      </c>
    </row>
    <row r="98" spans="1:33" ht="39">
      <c r="A98" s="6" t="s">
        <v>619</v>
      </c>
      <c r="B98" s="6" t="s">
        <v>1248</v>
      </c>
      <c r="C98" s="6" t="s">
        <v>620</v>
      </c>
      <c r="D98" s="6" t="s">
        <v>38</v>
      </c>
      <c r="E98" s="3" t="s">
        <v>903</v>
      </c>
      <c r="F98" s="3" t="s">
        <v>993</v>
      </c>
      <c r="G98" s="5" t="s">
        <v>30</v>
      </c>
      <c r="H98" s="6" t="s">
        <v>31</v>
      </c>
      <c r="I98" s="13">
        <v>120</v>
      </c>
      <c r="J98" s="6" t="s">
        <v>843</v>
      </c>
      <c r="K98" s="6" t="s">
        <v>837</v>
      </c>
      <c r="L98" s="10" t="s">
        <v>185</v>
      </c>
      <c r="M98" s="6" t="s">
        <v>631</v>
      </c>
      <c r="N98" s="6" t="s">
        <v>26</v>
      </c>
      <c r="O98" s="6" t="s">
        <v>627</v>
      </c>
      <c r="P98" s="26">
        <v>2</v>
      </c>
      <c r="Q98" s="26">
        <v>289</v>
      </c>
      <c r="R98" s="13">
        <v>577</v>
      </c>
      <c r="S98" s="26" t="s">
        <v>1115</v>
      </c>
      <c r="T98" s="23" t="s">
        <v>37</v>
      </c>
      <c r="U98" s="10" t="s">
        <v>185</v>
      </c>
      <c r="V98" s="10" t="s">
        <v>622</v>
      </c>
      <c r="W98" s="10" t="s">
        <v>623</v>
      </c>
      <c r="X98" s="10" t="s">
        <v>185</v>
      </c>
      <c r="Y98" s="6" t="s">
        <v>32</v>
      </c>
      <c r="Z98" s="6" t="s">
        <v>625</v>
      </c>
      <c r="AA98" s="6" t="s">
        <v>32</v>
      </c>
      <c r="AB98" s="6" t="s">
        <v>253</v>
      </c>
      <c r="AC98" s="6" t="s">
        <v>763</v>
      </c>
      <c r="AD98" s="27">
        <v>1</v>
      </c>
      <c r="AE98" s="27" t="s">
        <v>1219</v>
      </c>
      <c r="AF98" s="27">
        <v>0</v>
      </c>
      <c r="AG98" s="27" t="s">
        <v>1210</v>
      </c>
    </row>
    <row r="99" spans="1:33" ht="39">
      <c r="A99" s="6" t="s">
        <v>619</v>
      </c>
      <c r="B99" s="6" t="s">
        <v>1249</v>
      </c>
      <c r="C99" s="6" t="s">
        <v>218</v>
      </c>
      <c r="D99" s="6" t="s">
        <v>38</v>
      </c>
      <c r="E99" s="3" t="s">
        <v>903</v>
      </c>
      <c r="F99" s="3" t="s">
        <v>993</v>
      </c>
      <c r="G99" s="5" t="s">
        <v>30</v>
      </c>
      <c r="H99" s="6" t="s">
        <v>31</v>
      </c>
      <c r="I99" s="13">
        <v>120</v>
      </c>
      <c r="J99" s="6" t="s">
        <v>843</v>
      </c>
      <c r="K99" s="6" t="s">
        <v>837</v>
      </c>
      <c r="L99" s="3" t="s">
        <v>621</v>
      </c>
      <c r="M99" s="6" t="s">
        <v>631</v>
      </c>
      <c r="N99" s="6" t="s">
        <v>26</v>
      </c>
      <c r="O99" s="6" t="s">
        <v>626</v>
      </c>
      <c r="P99" s="26">
        <v>2</v>
      </c>
      <c r="Q99" s="26">
        <v>292</v>
      </c>
      <c r="R99" s="13">
        <v>583</v>
      </c>
      <c r="S99" s="26" t="s">
        <v>1115</v>
      </c>
      <c r="T99" s="23" t="s">
        <v>37</v>
      </c>
      <c r="U99" s="10" t="s">
        <v>185</v>
      </c>
      <c r="V99" s="10" t="s">
        <v>185</v>
      </c>
      <c r="W99" s="10" t="s">
        <v>185</v>
      </c>
      <c r="X99" s="6" t="s">
        <v>624</v>
      </c>
      <c r="Y99" s="6" t="s">
        <v>32</v>
      </c>
      <c r="Z99" s="6" t="s">
        <v>625</v>
      </c>
      <c r="AA99" s="6" t="s">
        <v>32</v>
      </c>
      <c r="AB99" s="6" t="s">
        <v>253</v>
      </c>
      <c r="AC99" s="6" t="s">
        <v>764</v>
      </c>
      <c r="AD99" s="27">
        <v>1</v>
      </c>
      <c r="AE99" s="27" t="s">
        <v>1219</v>
      </c>
      <c r="AF99" s="27">
        <v>0</v>
      </c>
      <c r="AG99" s="27" t="s">
        <v>1210</v>
      </c>
    </row>
    <row r="100" spans="1:33" ht="39">
      <c r="A100" s="6" t="s">
        <v>628</v>
      </c>
      <c r="B100" s="6" t="s">
        <v>423</v>
      </c>
      <c r="C100" s="6" t="s">
        <v>204</v>
      </c>
      <c r="D100" s="6" t="s">
        <v>605</v>
      </c>
      <c r="E100" s="26" t="s">
        <v>970</v>
      </c>
      <c r="F100" s="26" t="s">
        <v>1059</v>
      </c>
      <c r="G100" s="5" t="s">
        <v>30</v>
      </c>
      <c r="H100" s="6" t="s">
        <v>31</v>
      </c>
      <c r="I100" s="13">
        <v>800</v>
      </c>
      <c r="J100" s="6" t="s">
        <v>843</v>
      </c>
      <c r="K100" s="6" t="s">
        <v>837</v>
      </c>
      <c r="L100" s="3" t="s">
        <v>632</v>
      </c>
      <c r="M100" s="6" t="s">
        <v>214</v>
      </c>
      <c r="N100" s="6" t="s">
        <v>26</v>
      </c>
      <c r="O100" s="6" t="s">
        <v>463</v>
      </c>
      <c r="P100" s="26">
        <v>6</v>
      </c>
      <c r="Q100" s="26">
        <v>104</v>
      </c>
      <c r="R100" s="13">
        <v>655</v>
      </c>
      <c r="S100" s="26" t="s">
        <v>1103</v>
      </c>
      <c r="T100" s="5" t="s">
        <v>32</v>
      </c>
      <c r="U100" s="6" t="s">
        <v>568</v>
      </c>
      <c r="V100" s="10" t="s">
        <v>185</v>
      </c>
      <c r="W100" s="10" t="s">
        <v>185</v>
      </c>
      <c r="X100" s="10" t="s">
        <v>185</v>
      </c>
      <c r="Y100" s="6" t="s">
        <v>32</v>
      </c>
      <c r="Z100" s="6" t="s">
        <v>633</v>
      </c>
      <c r="AA100" s="6" t="s">
        <v>37</v>
      </c>
      <c r="AB100" s="6" t="s">
        <v>159</v>
      </c>
      <c r="AC100" s="6" t="s">
        <v>634</v>
      </c>
      <c r="AD100" s="27">
        <v>0</v>
      </c>
      <c r="AE100" s="27" t="s">
        <v>1216</v>
      </c>
      <c r="AF100" s="27">
        <v>1</v>
      </c>
      <c r="AG100" s="27" t="s">
        <v>1176</v>
      </c>
    </row>
    <row r="101" spans="1:33" ht="39">
      <c r="A101" s="6" t="s">
        <v>628</v>
      </c>
      <c r="B101" s="6" t="s">
        <v>424</v>
      </c>
      <c r="C101" s="6" t="s">
        <v>630</v>
      </c>
      <c r="D101" s="6" t="s">
        <v>629</v>
      </c>
      <c r="E101" s="26" t="s">
        <v>971</v>
      </c>
      <c r="F101" s="26" t="s">
        <v>1060</v>
      </c>
      <c r="G101" s="5" t="s">
        <v>30</v>
      </c>
      <c r="H101" s="6" t="s">
        <v>31</v>
      </c>
      <c r="I101" s="13">
        <v>350</v>
      </c>
      <c r="J101" s="6" t="s">
        <v>843</v>
      </c>
      <c r="K101" s="6" t="s">
        <v>837</v>
      </c>
      <c r="L101" s="3" t="s">
        <v>632</v>
      </c>
      <c r="M101" s="6" t="s">
        <v>40</v>
      </c>
      <c r="N101" s="6" t="s">
        <v>26</v>
      </c>
      <c r="O101" s="6" t="s">
        <v>463</v>
      </c>
      <c r="P101" s="26" t="s">
        <v>40</v>
      </c>
      <c r="Q101" s="26" t="s">
        <v>40</v>
      </c>
      <c r="R101" s="13">
        <v>550</v>
      </c>
      <c r="S101" s="26" t="s">
        <v>40</v>
      </c>
      <c r="T101" s="5" t="s">
        <v>32</v>
      </c>
      <c r="U101" s="6" t="s">
        <v>568</v>
      </c>
      <c r="V101" s="10" t="s">
        <v>185</v>
      </c>
      <c r="W101" s="10" t="s">
        <v>185</v>
      </c>
      <c r="X101" s="10" t="s">
        <v>185</v>
      </c>
      <c r="Y101" s="6" t="s">
        <v>32</v>
      </c>
      <c r="Z101" s="6" t="s">
        <v>635</v>
      </c>
      <c r="AA101" s="6" t="s">
        <v>37</v>
      </c>
      <c r="AB101" s="6" t="s">
        <v>253</v>
      </c>
      <c r="AC101" s="6" t="s">
        <v>636</v>
      </c>
      <c r="AD101" s="27">
        <v>0</v>
      </c>
      <c r="AE101" s="27">
        <v>0</v>
      </c>
      <c r="AF101" s="27">
        <v>1</v>
      </c>
      <c r="AG101" s="27" t="s">
        <v>1211</v>
      </c>
    </row>
    <row r="102" spans="1:33" ht="39">
      <c r="A102" s="6" t="s">
        <v>637</v>
      </c>
      <c r="B102" s="6" t="s">
        <v>425</v>
      </c>
      <c r="C102" s="6" t="s">
        <v>640</v>
      </c>
      <c r="D102" s="6" t="s">
        <v>638</v>
      </c>
      <c r="E102" s="3" t="s">
        <v>972</v>
      </c>
      <c r="F102" s="3" t="s">
        <v>1061</v>
      </c>
      <c r="G102" s="5" t="s">
        <v>30</v>
      </c>
      <c r="H102" s="6" t="s">
        <v>31</v>
      </c>
      <c r="I102" s="13" t="s">
        <v>639</v>
      </c>
      <c r="J102" s="6" t="s">
        <v>839</v>
      </c>
      <c r="K102" s="6" t="s">
        <v>834</v>
      </c>
      <c r="L102" s="10" t="s">
        <v>185</v>
      </c>
      <c r="M102" s="6" t="s">
        <v>74</v>
      </c>
      <c r="N102" s="6" t="s">
        <v>26</v>
      </c>
      <c r="O102" s="6" t="s">
        <v>641</v>
      </c>
      <c r="P102" s="26" t="s">
        <v>642</v>
      </c>
      <c r="Q102" s="26">
        <v>94</v>
      </c>
      <c r="R102" s="13" t="s">
        <v>603</v>
      </c>
      <c r="S102" s="26" t="s">
        <v>1150</v>
      </c>
      <c r="T102" s="5" t="s">
        <v>32</v>
      </c>
      <c r="U102" s="6" t="s">
        <v>565</v>
      </c>
      <c r="V102" s="10" t="s">
        <v>185</v>
      </c>
      <c r="W102" s="10" t="s">
        <v>185</v>
      </c>
      <c r="X102" s="10" t="s">
        <v>185</v>
      </c>
      <c r="Y102" s="6" t="s">
        <v>32</v>
      </c>
      <c r="Z102" s="6" t="s">
        <v>643</v>
      </c>
      <c r="AA102" s="6" t="s">
        <v>32</v>
      </c>
      <c r="AB102" s="6" t="s">
        <v>159</v>
      </c>
      <c r="AC102" s="6" t="s">
        <v>644</v>
      </c>
      <c r="AD102" s="27">
        <v>1</v>
      </c>
      <c r="AE102" s="27" t="s">
        <v>1077</v>
      </c>
      <c r="AF102" s="27">
        <v>2</v>
      </c>
      <c r="AG102" s="27" t="s">
        <v>1183</v>
      </c>
    </row>
    <row r="103" spans="1:33" ht="26">
      <c r="A103" s="6" t="s">
        <v>645</v>
      </c>
      <c r="B103" s="6" t="s">
        <v>426</v>
      </c>
      <c r="C103" s="6" t="s">
        <v>646</v>
      </c>
      <c r="D103" s="6" t="s">
        <v>646</v>
      </c>
      <c r="E103" s="26" t="s">
        <v>973</v>
      </c>
      <c r="F103" s="26" t="s">
        <v>1062</v>
      </c>
      <c r="G103" s="5" t="s">
        <v>88</v>
      </c>
      <c r="H103" s="6" t="s">
        <v>89</v>
      </c>
      <c r="I103" s="13" t="s">
        <v>647</v>
      </c>
      <c r="J103" s="15" t="s">
        <v>842</v>
      </c>
      <c r="K103" s="15" t="s">
        <v>835</v>
      </c>
      <c r="L103" s="10" t="s">
        <v>185</v>
      </c>
      <c r="M103" s="6" t="s">
        <v>648</v>
      </c>
      <c r="N103" s="6" t="s">
        <v>26</v>
      </c>
      <c r="O103" s="6" t="s">
        <v>649</v>
      </c>
      <c r="P103" s="26" t="s">
        <v>40</v>
      </c>
      <c r="Q103" s="26" t="s">
        <v>40</v>
      </c>
      <c r="R103" s="13" t="s">
        <v>603</v>
      </c>
      <c r="S103" s="26" t="s">
        <v>40</v>
      </c>
      <c r="T103" s="5" t="s">
        <v>32</v>
      </c>
      <c r="U103" s="6" t="s">
        <v>568</v>
      </c>
      <c r="V103" s="10" t="s">
        <v>185</v>
      </c>
      <c r="W103" s="10" t="s">
        <v>185</v>
      </c>
      <c r="X103" s="10" t="s">
        <v>185</v>
      </c>
      <c r="Y103" s="6" t="s">
        <v>32</v>
      </c>
      <c r="Z103" s="6" t="s">
        <v>650</v>
      </c>
      <c r="AA103" s="6" t="s">
        <v>37</v>
      </c>
      <c r="AB103" s="6" t="s">
        <v>519</v>
      </c>
      <c r="AC103" s="6" t="s">
        <v>651</v>
      </c>
      <c r="AD103" s="27">
        <v>0</v>
      </c>
      <c r="AE103" s="27">
        <v>0</v>
      </c>
      <c r="AF103" s="27">
        <v>1</v>
      </c>
      <c r="AG103" s="27" t="s">
        <v>1211</v>
      </c>
    </row>
    <row r="104" spans="1:33" ht="39">
      <c r="A104" s="6" t="s">
        <v>652</v>
      </c>
      <c r="B104" s="6" t="s">
        <v>427</v>
      </c>
      <c r="C104" s="6" t="s">
        <v>560</v>
      </c>
      <c r="D104" s="6" t="s">
        <v>560</v>
      </c>
      <c r="E104" s="26" t="s">
        <v>964</v>
      </c>
      <c r="F104" s="26" t="s">
        <v>1053</v>
      </c>
      <c r="G104" s="5" t="s">
        <v>23</v>
      </c>
      <c r="H104" s="6" t="s">
        <v>24</v>
      </c>
      <c r="I104" s="13" t="s">
        <v>585</v>
      </c>
      <c r="J104" s="6" t="s">
        <v>843</v>
      </c>
      <c r="K104" s="6" t="s">
        <v>837</v>
      </c>
      <c r="L104" s="3" t="s">
        <v>511</v>
      </c>
      <c r="M104" s="6" t="s">
        <v>553</v>
      </c>
      <c r="N104" s="6" t="s">
        <v>26</v>
      </c>
      <c r="O104" s="6" t="s">
        <v>654</v>
      </c>
      <c r="P104" s="26">
        <v>10</v>
      </c>
      <c r="Q104" s="26">
        <v>23</v>
      </c>
      <c r="R104" s="13">
        <v>230</v>
      </c>
      <c r="S104" s="26" t="s">
        <v>1092</v>
      </c>
      <c r="T104" s="5" t="s">
        <v>32</v>
      </c>
      <c r="U104" s="6" t="s">
        <v>765</v>
      </c>
      <c r="V104" s="10" t="s">
        <v>185</v>
      </c>
      <c r="W104" s="10" t="s">
        <v>185</v>
      </c>
      <c r="X104" s="10" t="s">
        <v>185</v>
      </c>
      <c r="Y104" s="6" t="s">
        <v>32</v>
      </c>
      <c r="Z104" s="6" t="s">
        <v>767</v>
      </c>
      <c r="AA104" s="6" t="s">
        <v>37</v>
      </c>
      <c r="AB104" s="6" t="s">
        <v>159</v>
      </c>
      <c r="AC104" s="6" t="s">
        <v>768</v>
      </c>
      <c r="AD104" s="27">
        <v>0</v>
      </c>
      <c r="AE104" s="27" t="s">
        <v>1077</v>
      </c>
      <c r="AF104" s="27">
        <v>7</v>
      </c>
      <c r="AG104" s="27" t="s">
        <v>1212</v>
      </c>
    </row>
    <row r="105" spans="1:33" ht="39">
      <c r="A105" s="6" t="s">
        <v>652</v>
      </c>
      <c r="B105" s="6" t="s">
        <v>492</v>
      </c>
      <c r="C105" s="6" t="s">
        <v>561</v>
      </c>
      <c r="D105" s="6" t="s">
        <v>561</v>
      </c>
      <c r="E105" s="26" t="s">
        <v>965</v>
      </c>
      <c r="F105" s="26" t="s">
        <v>1054</v>
      </c>
      <c r="G105" s="5" t="s">
        <v>23</v>
      </c>
      <c r="H105" s="6" t="s">
        <v>24</v>
      </c>
      <c r="I105" s="13" t="s">
        <v>586</v>
      </c>
      <c r="J105" s="6" t="s">
        <v>843</v>
      </c>
      <c r="K105" s="6" t="s">
        <v>837</v>
      </c>
      <c r="L105" s="3" t="s">
        <v>511</v>
      </c>
      <c r="M105" s="6" t="s">
        <v>553</v>
      </c>
      <c r="N105" s="6" t="s">
        <v>26</v>
      </c>
      <c r="O105" s="6" t="s">
        <v>654</v>
      </c>
      <c r="P105" s="26">
        <v>10</v>
      </c>
      <c r="Q105" s="26">
        <v>20</v>
      </c>
      <c r="R105" s="13">
        <v>200</v>
      </c>
      <c r="S105" s="26" t="s">
        <v>1092</v>
      </c>
      <c r="T105" s="5" t="s">
        <v>37</v>
      </c>
      <c r="U105" s="6" t="s">
        <v>766</v>
      </c>
      <c r="V105" s="6" t="s">
        <v>566</v>
      </c>
      <c r="W105" s="6" t="s">
        <v>567</v>
      </c>
      <c r="X105" s="10" t="s">
        <v>185</v>
      </c>
      <c r="Y105" s="6" t="s">
        <v>32</v>
      </c>
      <c r="Z105" s="6" t="s">
        <v>572</v>
      </c>
      <c r="AA105" s="6" t="s">
        <v>37</v>
      </c>
      <c r="AB105" s="6" t="s">
        <v>159</v>
      </c>
      <c r="AC105" s="6" t="s">
        <v>769</v>
      </c>
      <c r="AD105" s="27">
        <v>0</v>
      </c>
      <c r="AE105" s="27" t="s">
        <v>1077</v>
      </c>
      <c r="AF105" s="27">
        <v>0</v>
      </c>
      <c r="AG105" s="27" t="s">
        <v>1178</v>
      </c>
    </row>
    <row r="106" spans="1:33" ht="39">
      <c r="A106" s="6" t="s">
        <v>652</v>
      </c>
      <c r="B106" s="6" t="s">
        <v>493</v>
      </c>
      <c r="C106" s="6" t="s">
        <v>562</v>
      </c>
      <c r="D106" s="6" t="s">
        <v>562</v>
      </c>
      <c r="E106" s="26" t="s">
        <v>966</v>
      </c>
      <c r="F106" s="26" t="s">
        <v>1055</v>
      </c>
      <c r="G106" s="5" t="s">
        <v>23</v>
      </c>
      <c r="H106" s="6" t="s">
        <v>24</v>
      </c>
      <c r="I106" s="13" t="s">
        <v>584</v>
      </c>
      <c r="J106" s="6" t="s">
        <v>843</v>
      </c>
      <c r="K106" s="6" t="s">
        <v>837</v>
      </c>
      <c r="L106" s="3" t="s">
        <v>511</v>
      </c>
      <c r="M106" s="6" t="s">
        <v>553</v>
      </c>
      <c r="N106" s="6" t="s">
        <v>26</v>
      </c>
      <c r="O106" s="6" t="s">
        <v>654</v>
      </c>
      <c r="P106" s="26">
        <v>10</v>
      </c>
      <c r="Q106" s="26">
        <v>23</v>
      </c>
      <c r="R106" s="13">
        <v>230</v>
      </c>
      <c r="S106" s="26" t="s">
        <v>1092</v>
      </c>
      <c r="T106" s="5" t="s">
        <v>32</v>
      </c>
      <c r="U106" s="6" t="s">
        <v>565</v>
      </c>
      <c r="V106" s="10" t="s">
        <v>185</v>
      </c>
      <c r="W106" s="10" t="s">
        <v>185</v>
      </c>
      <c r="X106" s="10" t="s">
        <v>185</v>
      </c>
      <c r="Y106" s="6" t="s">
        <v>32</v>
      </c>
      <c r="Z106" s="6" t="s">
        <v>573</v>
      </c>
      <c r="AA106" s="6" t="s">
        <v>37</v>
      </c>
      <c r="AB106" s="6" t="s">
        <v>159</v>
      </c>
      <c r="AC106" s="6" t="s">
        <v>770</v>
      </c>
      <c r="AD106" s="27">
        <v>0</v>
      </c>
      <c r="AE106" s="27" t="s">
        <v>1077</v>
      </c>
      <c r="AF106" s="27">
        <v>2</v>
      </c>
      <c r="AG106" s="27" t="s">
        <v>1179</v>
      </c>
    </row>
    <row r="107" spans="1:33" ht="39">
      <c r="A107" s="6" t="s">
        <v>652</v>
      </c>
      <c r="B107" s="6" t="s">
        <v>494</v>
      </c>
      <c r="C107" s="6" t="s">
        <v>653</v>
      </c>
      <c r="D107" s="6" t="s">
        <v>653</v>
      </c>
      <c r="E107" s="26" t="s">
        <v>974</v>
      </c>
      <c r="F107" s="26" t="s">
        <v>1063</v>
      </c>
      <c r="G107" s="5" t="s">
        <v>23</v>
      </c>
      <c r="H107" s="6" t="s">
        <v>24</v>
      </c>
      <c r="I107" s="13" t="s">
        <v>317</v>
      </c>
      <c r="J107" s="6" t="s">
        <v>843</v>
      </c>
      <c r="K107" s="6" t="s">
        <v>837</v>
      </c>
      <c r="L107" s="3" t="s">
        <v>511</v>
      </c>
      <c r="M107" s="6" t="s">
        <v>553</v>
      </c>
      <c r="N107" s="6" t="s">
        <v>26</v>
      </c>
      <c r="O107" s="6" t="s">
        <v>654</v>
      </c>
      <c r="P107" s="26">
        <v>10</v>
      </c>
      <c r="Q107" s="26">
        <v>30</v>
      </c>
      <c r="R107" s="13">
        <v>300</v>
      </c>
      <c r="S107" s="26" t="s">
        <v>1092</v>
      </c>
      <c r="T107" s="5" t="s">
        <v>32</v>
      </c>
      <c r="U107" s="6" t="s">
        <v>565</v>
      </c>
      <c r="V107" s="10" t="s">
        <v>185</v>
      </c>
      <c r="W107" s="10" t="s">
        <v>185</v>
      </c>
      <c r="X107" s="10" t="s">
        <v>185</v>
      </c>
      <c r="Y107" s="6" t="s">
        <v>32</v>
      </c>
      <c r="Z107" s="6" t="s">
        <v>771</v>
      </c>
      <c r="AA107" s="6" t="s">
        <v>37</v>
      </c>
      <c r="AB107" s="6" t="s">
        <v>253</v>
      </c>
      <c r="AC107" s="6" t="s">
        <v>772</v>
      </c>
      <c r="AD107" s="27">
        <v>0</v>
      </c>
      <c r="AE107" s="27" t="s">
        <v>1077</v>
      </c>
      <c r="AF107" s="27">
        <v>2</v>
      </c>
      <c r="AG107" s="27" t="s">
        <v>1179</v>
      </c>
    </row>
    <row r="108" spans="1:33">
      <c r="A108" s="6" t="s">
        <v>773</v>
      </c>
      <c r="B108" s="6" t="s">
        <v>495</v>
      </c>
      <c r="C108" s="6" t="s">
        <v>306</v>
      </c>
      <c r="D108" s="6" t="s">
        <v>307</v>
      </c>
      <c r="E108" s="26" t="s">
        <v>934</v>
      </c>
      <c r="F108" s="26" t="s">
        <v>1024</v>
      </c>
      <c r="G108" s="5" t="s">
        <v>309</v>
      </c>
      <c r="H108" s="6" t="s">
        <v>228</v>
      </c>
      <c r="I108" s="13">
        <v>15</v>
      </c>
      <c r="J108" s="6" t="s">
        <v>839</v>
      </c>
      <c r="K108" s="6" t="s">
        <v>834</v>
      </c>
      <c r="L108" s="10" t="s">
        <v>185</v>
      </c>
      <c r="M108" s="6" t="s">
        <v>310</v>
      </c>
      <c r="N108" s="6" t="s">
        <v>26</v>
      </c>
      <c r="O108" s="6" t="s">
        <v>308</v>
      </c>
      <c r="P108" s="26">
        <v>5</v>
      </c>
      <c r="Q108" s="26">
        <v>23</v>
      </c>
      <c r="R108" s="13">
        <v>170</v>
      </c>
      <c r="S108" s="26" t="s">
        <v>1156</v>
      </c>
      <c r="T108" s="12" t="s">
        <v>32</v>
      </c>
      <c r="U108" s="10">
        <v>1</v>
      </c>
      <c r="V108" s="10" t="s">
        <v>185</v>
      </c>
      <c r="W108" s="10" t="s">
        <v>185</v>
      </c>
      <c r="X108" s="10" t="s">
        <v>185</v>
      </c>
      <c r="Y108" s="6" t="s">
        <v>32</v>
      </c>
      <c r="Z108" s="6" t="s">
        <v>876</v>
      </c>
      <c r="AA108" s="6" t="s">
        <v>32</v>
      </c>
      <c r="AB108" s="6" t="s">
        <v>159</v>
      </c>
      <c r="AC108" s="6" t="s">
        <v>774</v>
      </c>
      <c r="AD108" s="27">
        <v>1</v>
      </c>
      <c r="AE108" s="27" t="s">
        <v>1216</v>
      </c>
      <c r="AF108" s="27">
        <v>1</v>
      </c>
      <c r="AG108" s="27" t="s">
        <v>1195</v>
      </c>
    </row>
    <row r="109" spans="1:33" ht="39">
      <c r="A109" s="6" t="s">
        <v>775</v>
      </c>
      <c r="B109" s="6" t="s">
        <v>496</v>
      </c>
      <c r="C109" s="6" t="s">
        <v>777</v>
      </c>
      <c r="D109" s="6" t="s">
        <v>777</v>
      </c>
      <c r="E109" s="26" t="s">
        <v>918</v>
      </c>
      <c r="F109" s="26" t="s">
        <v>1008</v>
      </c>
      <c r="G109" s="5" t="s">
        <v>23</v>
      </c>
      <c r="H109" s="6" t="s">
        <v>24</v>
      </c>
      <c r="I109" s="5" t="s">
        <v>778</v>
      </c>
      <c r="J109" s="6" t="s">
        <v>843</v>
      </c>
      <c r="K109" s="6" t="s">
        <v>837</v>
      </c>
      <c r="L109" s="3" t="s">
        <v>511</v>
      </c>
      <c r="M109" s="6" t="s">
        <v>553</v>
      </c>
      <c r="N109" s="6" t="s">
        <v>26</v>
      </c>
      <c r="O109" s="6" t="s">
        <v>132</v>
      </c>
      <c r="P109" s="26">
        <v>10</v>
      </c>
      <c r="Q109" s="26">
        <v>24</v>
      </c>
      <c r="R109" s="5">
        <v>150</v>
      </c>
      <c r="S109" s="26" t="s">
        <v>1103</v>
      </c>
      <c r="T109" s="5" t="s">
        <v>32</v>
      </c>
      <c r="U109" s="6" t="s">
        <v>568</v>
      </c>
      <c r="V109" s="10" t="s">
        <v>185</v>
      </c>
      <c r="W109" s="10" t="s">
        <v>185</v>
      </c>
      <c r="X109" s="10" t="s">
        <v>185</v>
      </c>
      <c r="Y109" s="6" t="s">
        <v>32</v>
      </c>
      <c r="Z109" s="6" t="s">
        <v>779</v>
      </c>
      <c r="AA109" s="6" t="s">
        <v>37</v>
      </c>
      <c r="AB109" s="6" t="s">
        <v>159</v>
      </c>
      <c r="AC109" s="6" t="s">
        <v>780</v>
      </c>
      <c r="AD109" s="27">
        <v>0</v>
      </c>
      <c r="AE109" s="27" t="s">
        <v>1216</v>
      </c>
      <c r="AF109" s="27">
        <v>1</v>
      </c>
      <c r="AG109" s="27" t="s">
        <v>1176</v>
      </c>
    </row>
    <row r="110" spans="1:33" ht="26">
      <c r="A110" s="6" t="s">
        <v>781</v>
      </c>
      <c r="B110" s="6" t="s">
        <v>497</v>
      </c>
      <c r="C110" s="6" t="s">
        <v>786</v>
      </c>
      <c r="D110" s="6" t="s">
        <v>783</v>
      </c>
      <c r="E110" s="26" t="s">
        <v>969</v>
      </c>
      <c r="F110" s="26" t="s">
        <v>1058</v>
      </c>
      <c r="G110" s="5" t="s">
        <v>30</v>
      </c>
      <c r="H110" s="6" t="s">
        <v>31</v>
      </c>
      <c r="I110" s="5">
        <v>680</v>
      </c>
      <c r="J110" s="15" t="s">
        <v>842</v>
      </c>
      <c r="K110" s="15" t="s">
        <v>835</v>
      </c>
      <c r="L110" s="10" t="s">
        <v>185</v>
      </c>
      <c r="M110" s="6" t="s">
        <v>473</v>
      </c>
      <c r="N110" s="6" t="s">
        <v>26</v>
      </c>
      <c r="O110" s="6" t="s">
        <v>790</v>
      </c>
      <c r="P110" s="26" t="s">
        <v>145</v>
      </c>
      <c r="Q110" s="26">
        <v>33</v>
      </c>
      <c r="R110" s="5">
        <v>68</v>
      </c>
      <c r="S110" s="26" t="s">
        <v>1157</v>
      </c>
      <c r="T110" s="5" t="s">
        <v>32</v>
      </c>
      <c r="U110" s="6" t="s">
        <v>568</v>
      </c>
      <c r="V110" s="10" t="s">
        <v>185</v>
      </c>
      <c r="W110" s="10" t="s">
        <v>185</v>
      </c>
      <c r="X110" s="10" t="s">
        <v>185</v>
      </c>
      <c r="Y110" s="6" t="s">
        <v>32</v>
      </c>
      <c r="Z110" s="6" t="s">
        <v>355</v>
      </c>
      <c r="AA110" s="6" t="s">
        <v>32</v>
      </c>
      <c r="AB110" s="6" t="s">
        <v>159</v>
      </c>
      <c r="AC110" s="6" t="s">
        <v>792</v>
      </c>
      <c r="AD110" s="27">
        <v>1</v>
      </c>
      <c r="AE110" s="27" t="s">
        <v>1078</v>
      </c>
      <c r="AF110" s="27">
        <v>1</v>
      </c>
      <c r="AG110" s="27" t="s">
        <v>1200</v>
      </c>
    </row>
    <row r="111" spans="1:33" ht="26">
      <c r="A111" s="6" t="s">
        <v>781</v>
      </c>
      <c r="B111" s="6" t="s">
        <v>498</v>
      </c>
      <c r="C111" s="6" t="s">
        <v>787</v>
      </c>
      <c r="D111" s="6" t="s">
        <v>782</v>
      </c>
      <c r="E111" s="26" t="s">
        <v>975</v>
      </c>
      <c r="F111" s="26" t="s">
        <v>1064</v>
      </c>
      <c r="G111" s="5" t="s">
        <v>30</v>
      </c>
      <c r="H111" s="6" t="s">
        <v>31</v>
      </c>
      <c r="I111" s="5">
        <v>104</v>
      </c>
      <c r="J111" s="15" t="s">
        <v>842</v>
      </c>
      <c r="K111" s="15" t="s">
        <v>835</v>
      </c>
      <c r="L111" s="10" t="s">
        <v>185</v>
      </c>
      <c r="M111" s="6" t="s">
        <v>39</v>
      </c>
      <c r="N111" s="6" t="s">
        <v>26</v>
      </c>
      <c r="O111" s="6" t="s">
        <v>790</v>
      </c>
      <c r="P111" s="26" t="s">
        <v>147</v>
      </c>
      <c r="Q111" s="26">
        <v>61</v>
      </c>
      <c r="R111" s="5">
        <v>225</v>
      </c>
      <c r="S111" s="26" t="s">
        <v>1158</v>
      </c>
      <c r="T111" s="5" t="s">
        <v>32</v>
      </c>
      <c r="U111" s="6" t="s">
        <v>565</v>
      </c>
      <c r="V111" s="10" t="s">
        <v>185</v>
      </c>
      <c r="W111" s="10" t="s">
        <v>185</v>
      </c>
      <c r="X111" s="10" t="s">
        <v>185</v>
      </c>
      <c r="Y111" s="6" t="s">
        <v>32</v>
      </c>
      <c r="Z111" s="6" t="s">
        <v>791</v>
      </c>
      <c r="AA111" s="6" t="s">
        <v>32</v>
      </c>
      <c r="AB111" s="6" t="s">
        <v>159</v>
      </c>
      <c r="AC111" s="6" t="s">
        <v>793</v>
      </c>
      <c r="AD111" s="27">
        <v>1</v>
      </c>
      <c r="AE111" s="27" t="s">
        <v>1217</v>
      </c>
      <c r="AF111" s="27">
        <v>3</v>
      </c>
      <c r="AG111" s="27" t="s">
        <v>1213</v>
      </c>
    </row>
    <row r="112" spans="1:33" ht="26">
      <c r="A112" s="6" t="s">
        <v>781</v>
      </c>
      <c r="B112" s="6" t="s">
        <v>499</v>
      </c>
      <c r="C112" s="6" t="s">
        <v>788</v>
      </c>
      <c r="D112" s="6" t="s">
        <v>796</v>
      </c>
      <c r="E112" s="26" t="s">
        <v>976</v>
      </c>
      <c r="F112" s="26" t="s">
        <v>1065</v>
      </c>
      <c r="G112" s="5" t="s">
        <v>30</v>
      </c>
      <c r="H112" s="6" t="s">
        <v>31</v>
      </c>
      <c r="I112" s="5">
        <v>470</v>
      </c>
      <c r="J112" s="15" t="s">
        <v>842</v>
      </c>
      <c r="K112" s="15" t="s">
        <v>835</v>
      </c>
      <c r="L112" s="10" t="s">
        <v>185</v>
      </c>
      <c r="M112" s="6" t="s">
        <v>39</v>
      </c>
      <c r="N112" s="6" t="s">
        <v>26</v>
      </c>
      <c r="O112" s="6" t="s">
        <v>790</v>
      </c>
      <c r="P112" s="26" t="s">
        <v>143</v>
      </c>
      <c r="Q112" s="26">
        <v>36</v>
      </c>
      <c r="R112" s="5">
        <v>317</v>
      </c>
      <c r="S112" s="26" t="s">
        <v>1159</v>
      </c>
      <c r="T112" s="5" t="s">
        <v>32</v>
      </c>
      <c r="U112" s="6" t="s">
        <v>568</v>
      </c>
      <c r="V112" s="10" t="s">
        <v>185</v>
      </c>
      <c r="W112" s="10" t="s">
        <v>185</v>
      </c>
      <c r="X112" s="10" t="s">
        <v>185</v>
      </c>
      <c r="Y112" s="6" t="s">
        <v>32</v>
      </c>
      <c r="Z112" s="6" t="s">
        <v>795</v>
      </c>
      <c r="AA112" s="6" t="s">
        <v>32</v>
      </c>
      <c r="AB112" s="6" t="s">
        <v>159</v>
      </c>
      <c r="AC112" s="6" t="s">
        <v>794</v>
      </c>
      <c r="AD112" s="27">
        <v>1</v>
      </c>
      <c r="AE112" s="27" t="s">
        <v>1216</v>
      </c>
      <c r="AF112" s="27">
        <v>1</v>
      </c>
      <c r="AG112" s="27" t="s">
        <v>1195</v>
      </c>
    </row>
    <row r="113" spans="1:33" ht="26">
      <c r="A113" s="6" t="s">
        <v>781</v>
      </c>
      <c r="B113" s="6" t="s">
        <v>500</v>
      </c>
      <c r="C113" s="6" t="s">
        <v>630</v>
      </c>
      <c r="D113" s="6" t="s">
        <v>784</v>
      </c>
      <c r="E113" s="26" t="s">
        <v>971</v>
      </c>
      <c r="F113" s="26" t="s">
        <v>1066</v>
      </c>
      <c r="G113" s="5" t="s">
        <v>30</v>
      </c>
      <c r="H113" s="6" t="s">
        <v>31</v>
      </c>
      <c r="I113" s="5">
        <v>280</v>
      </c>
      <c r="J113" s="15" t="s">
        <v>842</v>
      </c>
      <c r="K113" s="15" t="s">
        <v>835</v>
      </c>
      <c r="L113" s="10" t="s">
        <v>185</v>
      </c>
      <c r="M113" s="6" t="s">
        <v>212</v>
      </c>
      <c r="N113" s="6" t="s">
        <v>26</v>
      </c>
      <c r="O113" s="6" t="s">
        <v>790</v>
      </c>
      <c r="P113" s="26" t="s">
        <v>642</v>
      </c>
      <c r="Q113" s="26">
        <v>51</v>
      </c>
      <c r="R113" s="5">
        <v>566</v>
      </c>
      <c r="S113" s="26" t="s">
        <v>1150</v>
      </c>
      <c r="T113" s="5" t="s">
        <v>32</v>
      </c>
      <c r="U113" s="6" t="s">
        <v>568</v>
      </c>
      <c r="V113" s="10" t="s">
        <v>185</v>
      </c>
      <c r="W113" s="10" t="s">
        <v>185</v>
      </c>
      <c r="X113" s="10" t="s">
        <v>185</v>
      </c>
      <c r="Y113" s="6" t="s">
        <v>32</v>
      </c>
      <c r="Z113" s="6" t="s">
        <v>798</v>
      </c>
      <c r="AA113" s="6" t="s">
        <v>32</v>
      </c>
      <c r="AB113" s="6" t="s">
        <v>703</v>
      </c>
      <c r="AC113" s="6" t="s">
        <v>797</v>
      </c>
      <c r="AD113" s="27">
        <v>1</v>
      </c>
      <c r="AE113" s="27" t="s">
        <v>1077</v>
      </c>
      <c r="AF113" s="27">
        <v>1</v>
      </c>
      <c r="AG113" s="27" t="s">
        <v>1179</v>
      </c>
    </row>
    <row r="114" spans="1:33" ht="26">
      <c r="A114" s="6" t="s">
        <v>781</v>
      </c>
      <c r="B114" s="6" t="s">
        <v>501</v>
      </c>
      <c r="C114" s="6" t="s">
        <v>789</v>
      </c>
      <c r="D114" s="6" t="s">
        <v>785</v>
      </c>
      <c r="E114" s="26" t="s">
        <v>925</v>
      </c>
      <c r="F114" s="26" t="s">
        <v>1067</v>
      </c>
      <c r="G114" s="5" t="s">
        <v>30</v>
      </c>
      <c r="H114" s="6" t="s">
        <v>31</v>
      </c>
      <c r="I114" s="5">
        <v>855</v>
      </c>
      <c r="J114" s="15" t="s">
        <v>842</v>
      </c>
      <c r="K114" s="15" t="s">
        <v>835</v>
      </c>
      <c r="L114" s="10" t="s">
        <v>185</v>
      </c>
      <c r="M114" s="6" t="s">
        <v>39</v>
      </c>
      <c r="N114" s="6" t="s">
        <v>26</v>
      </c>
      <c r="O114" s="6" t="s">
        <v>790</v>
      </c>
      <c r="P114" s="26" t="s">
        <v>801</v>
      </c>
      <c r="Q114" s="26">
        <v>56</v>
      </c>
      <c r="R114" s="5">
        <v>674</v>
      </c>
      <c r="S114" s="26" t="s">
        <v>1160</v>
      </c>
      <c r="T114" s="5" t="s">
        <v>32</v>
      </c>
      <c r="U114" s="6" t="s">
        <v>565</v>
      </c>
      <c r="V114" s="10" t="s">
        <v>185</v>
      </c>
      <c r="W114" s="10" t="s">
        <v>185</v>
      </c>
      <c r="X114" s="10" t="s">
        <v>185</v>
      </c>
      <c r="Y114" s="6" t="s">
        <v>32</v>
      </c>
      <c r="Z114" s="6" t="s">
        <v>800</v>
      </c>
      <c r="AA114" s="6" t="s">
        <v>32</v>
      </c>
      <c r="AB114" s="6" t="s">
        <v>159</v>
      </c>
      <c r="AC114" s="6" t="s">
        <v>799</v>
      </c>
      <c r="AD114" s="27">
        <v>1</v>
      </c>
      <c r="AE114" s="27" t="s">
        <v>1077</v>
      </c>
      <c r="AF114" s="27">
        <v>2</v>
      </c>
      <c r="AG114" s="27" t="s">
        <v>1183</v>
      </c>
    </row>
    <row r="115" spans="1:33" ht="39">
      <c r="A115" s="6" t="s">
        <v>802</v>
      </c>
      <c r="B115" s="6" t="s">
        <v>502</v>
      </c>
      <c r="C115" s="6" t="s">
        <v>216</v>
      </c>
      <c r="D115" s="6" t="s">
        <v>38</v>
      </c>
      <c r="E115" s="3" t="s">
        <v>903</v>
      </c>
      <c r="F115" s="3" t="s">
        <v>993</v>
      </c>
      <c r="G115" s="5" t="s">
        <v>30</v>
      </c>
      <c r="H115" s="6" t="s">
        <v>31</v>
      </c>
      <c r="I115" s="13">
        <v>120</v>
      </c>
      <c r="J115" s="3" t="s">
        <v>841</v>
      </c>
      <c r="K115" s="3" t="s">
        <v>838</v>
      </c>
      <c r="L115" s="3" t="s">
        <v>511</v>
      </c>
      <c r="M115" s="6" t="s">
        <v>39</v>
      </c>
      <c r="N115" s="6" t="s">
        <v>26</v>
      </c>
      <c r="O115" s="6" t="s">
        <v>803</v>
      </c>
      <c r="P115" s="3">
        <v>2</v>
      </c>
      <c r="Q115" s="3">
        <v>173</v>
      </c>
      <c r="R115" s="9">
        <v>345</v>
      </c>
      <c r="S115" s="3" t="s">
        <v>1115</v>
      </c>
      <c r="T115" s="23" t="s">
        <v>32</v>
      </c>
      <c r="U115" s="6">
        <v>2</v>
      </c>
      <c r="V115" s="10" t="s">
        <v>185</v>
      </c>
      <c r="W115" s="10" t="s">
        <v>185</v>
      </c>
      <c r="X115" s="10" t="s">
        <v>185</v>
      </c>
      <c r="Y115" s="6" t="s">
        <v>32</v>
      </c>
      <c r="Z115" s="6" t="s">
        <v>804</v>
      </c>
      <c r="AA115" s="6" t="s">
        <v>32</v>
      </c>
      <c r="AB115" s="6" t="s">
        <v>855</v>
      </c>
      <c r="AC115" s="6" t="s">
        <v>805</v>
      </c>
      <c r="AD115" s="27">
        <v>1</v>
      </c>
      <c r="AE115" s="27" t="s">
        <v>1219</v>
      </c>
      <c r="AF115" s="27">
        <v>2</v>
      </c>
      <c r="AG115" s="27" t="s">
        <v>1192</v>
      </c>
    </row>
    <row r="116" spans="1:33" ht="26">
      <c r="A116" s="6" t="s">
        <v>806</v>
      </c>
      <c r="B116" s="6" t="s">
        <v>503</v>
      </c>
      <c r="C116" s="6" t="s">
        <v>807</v>
      </c>
      <c r="D116" s="6" t="s">
        <v>560</v>
      </c>
      <c r="E116" s="26" t="s">
        <v>977</v>
      </c>
      <c r="F116" s="26" t="s">
        <v>1068</v>
      </c>
      <c r="G116" s="5" t="s">
        <v>23</v>
      </c>
      <c r="H116" s="6" t="s">
        <v>24</v>
      </c>
      <c r="I116" s="5" t="s">
        <v>858</v>
      </c>
      <c r="J116" s="3" t="s">
        <v>841</v>
      </c>
      <c r="K116" s="3" t="s">
        <v>838</v>
      </c>
      <c r="L116" s="3" t="s">
        <v>511</v>
      </c>
      <c r="M116" s="6" t="s">
        <v>553</v>
      </c>
      <c r="N116" s="6" t="s">
        <v>26</v>
      </c>
      <c r="O116" s="6" t="s">
        <v>564</v>
      </c>
      <c r="P116" s="26">
        <v>10</v>
      </c>
      <c r="Q116" s="26">
        <v>44</v>
      </c>
      <c r="R116" s="5">
        <v>440</v>
      </c>
      <c r="S116" s="26" t="s">
        <v>1092</v>
      </c>
      <c r="T116" s="5" t="s">
        <v>32</v>
      </c>
      <c r="U116" s="6" t="s">
        <v>856</v>
      </c>
      <c r="V116" s="10" t="s">
        <v>185</v>
      </c>
      <c r="W116" s="10" t="s">
        <v>185</v>
      </c>
      <c r="X116" s="10" t="s">
        <v>185</v>
      </c>
      <c r="Y116" s="6" t="s">
        <v>32</v>
      </c>
      <c r="Z116" s="6" t="s">
        <v>859</v>
      </c>
      <c r="AA116" s="6" t="s">
        <v>37</v>
      </c>
      <c r="AB116" s="6" t="s">
        <v>159</v>
      </c>
      <c r="AC116" s="6" t="s">
        <v>860</v>
      </c>
      <c r="AD116" s="27">
        <v>0</v>
      </c>
      <c r="AE116" s="27" t="s">
        <v>1077</v>
      </c>
      <c r="AF116" s="27">
        <v>5</v>
      </c>
      <c r="AG116" s="27" t="s">
        <v>1181</v>
      </c>
    </row>
    <row r="117" spans="1:33" ht="26">
      <c r="A117" s="6" t="s">
        <v>806</v>
      </c>
      <c r="B117" s="6" t="s">
        <v>504</v>
      </c>
      <c r="C117" s="6" t="s">
        <v>808</v>
      </c>
      <c r="D117" s="6" t="s">
        <v>562</v>
      </c>
      <c r="E117" s="26" t="s">
        <v>966</v>
      </c>
      <c r="F117" s="26" t="s">
        <v>1069</v>
      </c>
      <c r="G117" s="5" t="s">
        <v>23</v>
      </c>
      <c r="H117" s="6" t="s">
        <v>24</v>
      </c>
      <c r="I117" s="13" t="s">
        <v>598</v>
      </c>
      <c r="J117" s="3" t="s">
        <v>841</v>
      </c>
      <c r="K117" s="3" t="s">
        <v>838</v>
      </c>
      <c r="L117" s="3" t="s">
        <v>511</v>
      </c>
      <c r="M117" s="6" t="s">
        <v>553</v>
      </c>
      <c r="N117" s="6" t="s">
        <v>26</v>
      </c>
      <c r="O117" s="6" t="s">
        <v>564</v>
      </c>
      <c r="P117" s="26">
        <v>10</v>
      </c>
      <c r="Q117" s="26">
        <v>50</v>
      </c>
      <c r="R117" s="13">
        <v>500</v>
      </c>
      <c r="S117" s="26" t="s">
        <v>1092</v>
      </c>
      <c r="T117" s="5" t="s">
        <v>32</v>
      </c>
      <c r="U117" s="6" t="s">
        <v>857</v>
      </c>
      <c r="V117" s="10" t="s">
        <v>185</v>
      </c>
      <c r="W117" s="10" t="s">
        <v>185</v>
      </c>
      <c r="X117" s="10" t="s">
        <v>185</v>
      </c>
      <c r="Y117" s="6" t="s">
        <v>32</v>
      </c>
      <c r="Z117" s="6" t="s">
        <v>355</v>
      </c>
      <c r="AA117" s="6" t="s">
        <v>37</v>
      </c>
      <c r="AB117" s="6" t="s">
        <v>159</v>
      </c>
      <c r="AC117" s="6" t="s">
        <v>861</v>
      </c>
      <c r="AD117" s="27">
        <v>0</v>
      </c>
      <c r="AE117" s="27" t="s">
        <v>1077</v>
      </c>
      <c r="AF117" s="27">
        <v>4</v>
      </c>
      <c r="AG117" s="27" t="s">
        <v>1191</v>
      </c>
    </row>
    <row r="118" spans="1:33" ht="26">
      <c r="A118" s="6" t="s">
        <v>806</v>
      </c>
      <c r="B118" s="6" t="s">
        <v>505</v>
      </c>
      <c r="C118" s="6" t="s">
        <v>809</v>
      </c>
      <c r="D118" s="6" t="s">
        <v>561</v>
      </c>
      <c r="E118" s="26" t="s">
        <v>965</v>
      </c>
      <c r="F118" s="26" t="s">
        <v>1054</v>
      </c>
      <c r="G118" s="5" t="s">
        <v>23</v>
      </c>
      <c r="H118" s="6" t="s">
        <v>24</v>
      </c>
      <c r="I118" s="13" t="s">
        <v>586</v>
      </c>
      <c r="J118" s="3" t="s">
        <v>841</v>
      </c>
      <c r="K118" s="3" t="s">
        <v>838</v>
      </c>
      <c r="L118" s="3" t="s">
        <v>511</v>
      </c>
      <c r="M118" s="6" t="s">
        <v>553</v>
      </c>
      <c r="N118" s="6" t="s">
        <v>26</v>
      </c>
      <c r="O118" s="6" t="s">
        <v>564</v>
      </c>
      <c r="P118" s="26">
        <v>10</v>
      </c>
      <c r="Q118" s="26">
        <v>19</v>
      </c>
      <c r="R118" s="13">
        <v>190</v>
      </c>
      <c r="S118" s="26" t="s">
        <v>1092</v>
      </c>
      <c r="T118" s="5" t="s">
        <v>37</v>
      </c>
      <c r="U118" s="10" t="s">
        <v>185</v>
      </c>
      <c r="V118" s="6" t="s">
        <v>566</v>
      </c>
      <c r="W118" s="6" t="s">
        <v>567</v>
      </c>
      <c r="X118" s="10" t="s">
        <v>185</v>
      </c>
      <c r="Y118" s="6" t="s">
        <v>32</v>
      </c>
      <c r="Z118" s="6" t="s">
        <v>355</v>
      </c>
      <c r="AA118" s="6" t="s">
        <v>37</v>
      </c>
      <c r="AB118" s="6" t="s">
        <v>159</v>
      </c>
      <c r="AC118" s="6" t="s">
        <v>862</v>
      </c>
      <c r="AD118" s="27">
        <v>0</v>
      </c>
      <c r="AE118" s="27" t="s">
        <v>1077</v>
      </c>
      <c r="AF118" s="27">
        <v>0</v>
      </c>
      <c r="AG118" s="27" t="s">
        <v>1178</v>
      </c>
    </row>
    <row r="119" spans="1:33" ht="28">
      <c r="A119" s="6" t="s">
        <v>810</v>
      </c>
      <c r="B119" s="6" t="s">
        <v>506</v>
      </c>
      <c r="C119" s="6" t="s">
        <v>812</v>
      </c>
      <c r="D119" s="6" t="s">
        <v>812</v>
      </c>
      <c r="E119" s="26" t="s">
        <v>978</v>
      </c>
      <c r="F119" s="26" t="s">
        <v>1070</v>
      </c>
      <c r="G119" s="5" t="s">
        <v>23</v>
      </c>
      <c r="H119" s="6" t="s">
        <v>24</v>
      </c>
      <c r="I119" s="13" t="s">
        <v>813</v>
      </c>
      <c r="J119" s="6" t="s">
        <v>849</v>
      </c>
      <c r="K119" s="6" t="s">
        <v>836</v>
      </c>
      <c r="L119" s="3" t="s">
        <v>511</v>
      </c>
      <c r="M119" s="6" t="s">
        <v>553</v>
      </c>
      <c r="N119" s="6" t="s">
        <v>26</v>
      </c>
      <c r="O119" s="6" t="s">
        <v>814</v>
      </c>
      <c r="P119" s="26" t="s">
        <v>146</v>
      </c>
      <c r="Q119" s="26" t="s">
        <v>820</v>
      </c>
      <c r="R119" s="13" t="s">
        <v>819</v>
      </c>
      <c r="S119" s="26" t="s">
        <v>1161</v>
      </c>
      <c r="T119" s="5" t="s">
        <v>37</v>
      </c>
      <c r="U119" s="10" t="s">
        <v>185</v>
      </c>
      <c r="V119" s="6" t="s">
        <v>815</v>
      </c>
      <c r="W119" s="6" t="s">
        <v>816</v>
      </c>
      <c r="X119" s="10" t="s">
        <v>817</v>
      </c>
      <c r="Y119" s="6" t="s">
        <v>32</v>
      </c>
      <c r="Z119" s="6" t="s">
        <v>818</v>
      </c>
      <c r="AA119" s="6" t="s">
        <v>32</v>
      </c>
      <c r="AB119" s="6" t="s">
        <v>159</v>
      </c>
      <c r="AC119" s="6" t="s">
        <v>1173</v>
      </c>
      <c r="AD119" s="27">
        <v>1</v>
      </c>
      <c r="AE119" s="27" t="s">
        <v>1215</v>
      </c>
      <c r="AF119" s="27">
        <v>0</v>
      </c>
      <c r="AG119" s="27" t="s">
        <v>1193</v>
      </c>
    </row>
    <row r="120" spans="1:33" ht="39">
      <c r="A120" s="6" t="s">
        <v>821</v>
      </c>
      <c r="B120" s="6" t="s">
        <v>507</v>
      </c>
      <c r="C120" s="6" t="s">
        <v>822</v>
      </c>
      <c r="D120" s="6" t="s">
        <v>822</v>
      </c>
      <c r="E120" s="26" t="s">
        <v>979</v>
      </c>
      <c r="F120" s="26" t="s">
        <v>1071</v>
      </c>
      <c r="G120" s="5" t="s">
        <v>23</v>
      </c>
      <c r="H120" s="6" t="s">
        <v>24</v>
      </c>
      <c r="I120" s="13" t="s">
        <v>823</v>
      </c>
      <c r="J120" s="6" t="s">
        <v>843</v>
      </c>
      <c r="K120" s="6" t="s">
        <v>837</v>
      </c>
      <c r="L120" s="3" t="s">
        <v>632</v>
      </c>
      <c r="M120" s="6" t="s">
        <v>553</v>
      </c>
      <c r="N120" s="6" t="s">
        <v>26</v>
      </c>
      <c r="O120" s="6" t="s">
        <v>824</v>
      </c>
      <c r="P120" s="26" t="s">
        <v>1083</v>
      </c>
      <c r="Q120" s="26">
        <v>20</v>
      </c>
      <c r="R120" s="13">
        <v>123</v>
      </c>
      <c r="S120" s="26" t="s">
        <v>1162</v>
      </c>
      <c r="T120" s="5" t="s">
        <v>32</v>
      </c>
      <c r="U120" s="6" t="s">
        <v>568</v>
      </c>
      <c r="V120" s="10" t="s">
        <v>185</v>
      </c>
      <c r="W120" s="10" t="s">
        <v>185</v>
      </c>
      <c r="X120" s="10" t="s">
        <v>185</v>
      </c>
      <c r="Y120" s="6" t="s">
        <v>32</v>
      </c>
      <c r="Z120" s="6" t="s">
        <v>825</v>
      </c>
      <c r="AA120" s="6" t="s">
        <v>32</v>
      </c>
      <c r="AB120" s="6" t="s">
        <v>159</v>
      </c>
      <c r="AC120" s="6" t="s">
        <v>826</v>
      </c>
      <c r="AD120" s="27">
        <v>1</v>
      </c>
      <c r="AE120" s="27" t="s">
        <v>1216</v>
      </c>
      <c r="AF120" s="27">
        <v>1</v>
      </c>
      <c r="AG120" s="27" t="s">
        <v>1195</v>
      </c>
    </row>
    <row r="121" spans="1:33" ht="26">
      <c r="A121" s="6" t="s">
        <v>881</v>
      </c>
      <c r="B121" s="6" t="s">
        <v>508</v>
      </c>
      <c r="C121" s="24" t="s">
        <v>882</v>
      </c>
      <c r="D121" s="6" t="s">
        <v>882</v>
      </c>
      <c r="E121" s="26" t="s">
        <v>981</v>
      </c>
      <c r="F121" s="26" t="s">
        <v>1073</v>
      </c>
      <c r="G121" s="5" t="s">
        <v>30</v>
      </c>
      <c r="H121" s="6" t="s">
        <v>31</v>
      </c>
      <c r="I121" s="13" t="s">
        <v>884</v>
      </c>
      <c r="J121" s="24" t="s">
        <v>839</v>
      </c>
      <c r="K121" s="24" t="s">
        <v>834</v>
      </c>
      <c r="L121" s="10" t="s">
        <v>185</v>
      </c>
      <c r="M121" s="6" t="s">
        <v>40</v>
      </c>
      <c r="N121" s="6" t="s">
        <v>26</v>
      </c>
      <c r="O121" s="6" t="s">
        <v>40</v>
      </c>
      <c r="P121" s="26" t="s">
        <v>801</v>
      </c>
      <c r="Q121" s="26">
        <v>65</v>
      </c>
      <c r="R121" s="13">
        <v>782</v>
      </c>
      <c r="S121" s="26" t="s">
        <v>1164</v>
      </c>
      <c r="T121" s="5" t="s">
        <v>32</v>
      </c>
      <c r="U121" s="10" t="s">
        <v>568</v>
      </c>
      <c r="V121" s="10" t="s">
        <v>185</v>
      </c>
      <c r="W121" s="10" t="s">
        <v>185</v>
      </c>
      <c r="X121" s="10" t="s">
        <v>185</v>
      </c>
      <c r="Y121" s="6" t="s">
        <v>32</v>
      </c>
      <c r="Z121" s="6" t="s">
        <v>355</v>
      </c>
      <c r="AA121" s="6" t="s">
        <v>37</v>
      </c>
      <c r="AB121" s="25" t="s">
        <v>886</v>
      </c>
      <c r="AC121" s="6" t="s">
        <v>887</v>
      </c>
      <c r="AD121" s="27">
        <v>1</v>
      </c>
      <c r="AE121" s="27" t="s">
        <v>1077</v>
      </c>
      <c r="AF121" s="27">
        <v>0</v>
      </c>
      <c r="AG121" s="27" t="s">
        <v>1184</v>
      </c>
    </row>
    <row r="122" spans="1:33" ht="26">
      <c r="A122" s="24" t="s">
        <v>881</v>
      </c>
      <c r="B122" s="6" t="s">
        <v>509</v>
      </c>
      <c r="C122" s="24" t="s">
        <v>883</v>
      </c>
      <c r="D122" s="6" t="s">
        <v>883</v>
      </c>
      <c r="E122" s="26" t="s">
        <v>982</v>
      </c>
      <c r="F122" s="26" t="s">
        <v>1017</v>
      </c>
      <c r="G122" s="5" t="s">
        <v>30</v>
      </c>
      <c r="H122" s="6" t="s">
        <v>31</v>
      </c>
      <c r="I122" s="13">
        <v>730</v>
      </c>
      <c r="J122" s="24" t="s">
        <v>839</v>
      </c>
      <c r="K122" s="24" t="s">
        <v>834</v>
      </c>
      <c r="L122" s="10" t="s">
        <v>185</v>
      </c>
      <c r="M122" s="6" t="s">
        <v>40</v>
      </c>
      <c r="N122" s="6" t="s">
        <v>26</v>
      </c>
      <c r="O122" s="6" t="s">
        <v>40</v>
      </c>
      <c r="P122" s="26" t="s">
        <v>148</v>
      </c>
      <c r="Q122" s="26">
        <v>32</v>
      </c>
      <c r="R122" s="13">
        <v>180</v>
      </c>
      <c r="S122" s="26" t="s">
        <v>1165</v>
      </c>
      <c r="T122" s="5" t="s">
        <v>32</v>
      </c>
      <c r="U122" s="10" t="s">
        <v>568</v>
      </c>
      <c r="V122" s="10" t="s">
        <v>185</v>
      </c>
      <c r="W122" s="10" t="s">
        <v>185</v>
      </c>
      <c r="X122" s="10" t="s">
        <v>185</v>
      </c>
      <c r="Y122" s="6" t="s">
        <v>32</v>
      </c>
      <c r="Z122" s="6" t="s">
        <v>355</v>
      </c>
      <c r="AA122" s="6" t="s">
        <v>37</v>
      </c>
      <c r="AB122" s="6" t="s">
        <v>540</v>
      </c>
      <c r="AC122" s="6" t="s">
        <v>885</v>
      </c>
      <c r="AD122" s="27">
        <v>1</v>
      </c>
      <c r="AE122" s="27" t="s">
        <v>1216</v>
      </c>
      <c r="AF122" s="27">
        <v>0</v>
      </c>
      <c r="AG122" s="27" t="s">
        <v>1176</v>
      </c>
    </row>
    <row r="123" spans="1:33" ht="26">
      <c r="A123" s="21" t="s">
        <v>79</v>
      </c>
      <c r="B123" s="6" t="s">
        <v>510</v>
      </c>
      <c r="C123" s="6" t="s">
        <v>80</v>
      </c>
      <c r="D123" s="6" t="s">
        <v>81</v>
      </c>
      <c r="E123" s="26" t="s">
        <v>907</v>
      </c>
      <c r="F123" s="26" t="s">
        <v>997</v>
      </c>
      <c r="G123" s="5" t="s">
        <v>23</v>
      </c>
      <c r="H123" s="6" t="s">
        <v>24</v>
      </c>
      <c r="I123" s="22">
        <v>718</v>
      </c>
      <c r="J123" s="6" t="s">
        <v>839</v>
      </c>
      <c r="K123" s="6" t="s">
        <v>834</v>
      </c>
      <c r="L123" s="10" t="s">
        <v>185</v>
      </c>
      <c r="M123" s="6" t="s">
        <v>82</v>
      </c>
      <c r="N123" s="6" t="s">
        <v>26</v>
      </c>
      <c r="O123" s="6" t="s">
        <v>83</v>
      </c>
      <c r="P123" s="26">
        <v>5</v>
      </c>
      <c r="Q123" s="26">
        <v>56</v>
      </c>
      <c r="R123" s="13">
        <v>281</v>
      </c>
      <c r="S123" s="26" t="s">
        <v>1097</v>
      </c>
      <c r="T123" s="12" t="s">
        <v>32</v>
      </c>
      <c r="U123" s="6">
        <v>1</v>
      </c>
      <c r="V123" s="10" t="s">
        <v>185</v>
      </c>
      <c r="W123" s="10" t="s">
        <v>185</v>
      </c>
      <c r="X123" s="10" t="s">
        <v>185</v>
      </c>
      <c r="Y123" s="6" t="s">
        <v>32</v>
      </c>
      <c r="Z123" s="6" t="s">
        <v>707</v>
      </c>
      <c r="AA123" s="6" t="s">
        <v>37</v>
      </c>
      <c r="AB123" s="6" t="s">
        <v>253</v>
      </c>
      <c r="AC123" s="6" t="s">
        <v>708</v>
      </c>
      <c r="AD123" s="27">
        <v>0</v>
      </c>
      <c r="AE123" s="27" t="s">
        <v>1216</v>
      </c>
      <c r="AF123" s="27">
        <v>1</v>
      </c>
      <c r="AG123" s="27" t="s">
        <v>1176</v>
      </c>
    </row>
    <row r="124" spans="1:33" ht="26">
      <c r="A124" s="6" t="s">
        <v>889</v>
      </c>
      <c r="B124" s="6" t="s">
        <v>616</v>
      </c>
      <c r="C124" s="6" t="s">
        <v>890</v>
      </c>
      <c r="D124" s="6" t="s">
        <v>891</v>
      </c>
      <c r="E124" s="26" t="s">
        <v>983</v>
      </c>
      <c r="F124" s="26" t="s">
        <v>1074</v>
      </c>
      <c r="G124" s="5" t="s">
        <v>23</v>
      </c>
      <c r="H124" s="6" t="s">
        <v>24</v>
      </c>
      <c r="I124" s="13">
        <v>520</v>
      </c>
      <c r="J124" s="6" t="s">
        <v>848</v>
      </c>
      <c r="K124" s="6" t="s">
        <v>832</v>
      </c>
      <c r="L124" s="3" t="s">
        <v>892</v>
      </c>
      <c r="M124" s="6" t="s">
        <v>40</v>
      </c>
      <c r="N124" s="6" t="s">
        <v>404</v>
      </c>
      <c r="O124" s="6" t="s">
        <v>40</v>
      </c>
      <c r="P124" s="26" t="s">
        <v>1084</v>
      </c>
      <c r="Q124" s="26">
        <v>492</v>
      </c>
      <c r="R124" s="13">
        <v>23</v>
      </c>
      <c r="S124" s="26" t="s">
        <v>1166</v>
      </c>
      <c r="T124" s="5" t="s">
        <v>32</v>
      </c>
      <c r="U124" s="6" t="s">
        <v>568</v>
      </c>
      <c r="V124" s="10" t="s">
        <v>185</v>
      </c>
      <c r="W124" s="10" t="s">
        <v>185</v>
      </c>
      <c r="X124" s="10" t="s">
        <v>185</v>
      </c>
      <c r="Y124" s="6" t="s">
        <v>32</v>
      </c>
      <c r="Z124" s="6" t="s">
        <v>613</v>
      </c>
      <c r="AA124" s="6" t="s">
        <v>32</v>
      </c>
      <c r="AB124" s="6" t="s">
        <v>519</v>
      </c>
      <c r="AC124" s="26" t="s">
        <v>893</v>
      </c>
      <c r="AD124" s="27">
        <v>1</v>
      </c>
      <c r="AE124" s="27">
        <v>22</v>
      </c>
      <c r="AF124" s="27">
        <v>1</v>
      </c>
      <c r="AG124" s="27" t="s">
        <v>1214</v>
      </c>
    </row>
    <row r="125" spans="1:33">
      <c r="I125" s="13"/>
      <c r="R125" s="13"/>
      <c r="AG125" s="12"/>
    </row>
    <row r="126" spans="1:33">
      <c r="I126" s="13"/>
      <c r="R126" s="13"/>
    </row>
    <row r="128" spans="1:33">
      <c r="I128" s="13"/>
      <c r="R128" s="13"/>
    </row>
    <row r="129" spans="9:18">
      <c r="I129" s="13"/>
      <c r="R129" s="13"/>
    </row>
    <row r="130" spans="9:18">
      <c r="I130" s="13"/>
      <c r="R130" s="13"/>
    </row>
    <row r="131" spans="9:18">
      <c r="I131" s="13"/>
      <c r="R131" s="13"/>
    </row>
    <row r="132" spans="9:18">
      <c r="I132" s="13"/>
      <c r="R132" s="13"/>
    </row>
    <row r="133" spans="9:18">
      <c r="I133" s="13"/>
      <c r="R133" s="13"/>
    </row>
    <row r="134" spans="9:18">
      <c r="I134" s="13"/>
      <c r="R134" s="13"/>
    </row>
    <row r="135" spans="9:18">
      <c r="I135" s="13"/>
      <c r="R135" s="13"/>
    </row>
    <row r="136" spans="9:18">
      <c r="I136" s="13"/>
      <c r="R136" s="13"/>
    </row>
    <row r="137" spans="9:18">
      <c r="I137" s="13"/>
      <c r="R137" s="13"/>
    </row>
    <row r="138" spans="9:18">
      <c r="I138" s="13"/>
      <c r="R138" s="13"/>
    </row>
    <row r="139" spans="9:18">
      <c r="I139" s="13"/>
      <c r="R139" s="13"/>
    </row>
    <row r="140" spans="9:18">
      <c r="I140" s="13"/>
      <c r="R140" s="13"/>
    </row>
    <row r="141" spans="9:18">
      <c r="I141" s="13"/>
      <c r="R141" s="13"/>
    </row>
    <row r="142" spans="9:18">
      <c r="I142" s="13"/>
      <c r="R142" s="13"/>
    </row>
    <row r="143" spans="9:18">
      <c r="I143" s="13"/>
      <c r="R143" s="13"/>
    </row>
    <row r="144" spans="9:18">
      <c r="I144" s="13"/>
      <c r="R144" s="13"/>
    </row>
    <row r="145" spans="9:18">
      <c r="I145" s="13"/>
      <c r="R145" s="13"/>
    </row>
    <row r="146" spans="9:18">
      <c r="I146" s="13"/>
      <c r="R146" s="13"/>
    </row>
    <row r="147" spans="9:18">
      <c r="I147" s="13"/>
      <c r="R147" s="13"/>
    </row>
    <row r="148" spans="9:18">
      <c r="I148" s="13"/>
      <c r="R148" s="13"/>
    </row>
    <row r="149" spans="9:18">
      <c r="I149" s="13"/>
      <c r="R149" s="13"/>
    </row>
    <row r="150" spans="9:18">
      <c r="I150" s="13"/>
      <c r="R150" s="13"/>
    </row>
    <row r="151" spans="9:18">
      <c r="I151" s="13"/>
      <c r="R151" s="13"/>
    </row>
    <row r="152" spans="9:18">
      <c r="I152" s="13"/>
      <c r="R152" s="13"/>
    </row>
    <row r="153" spans="9:18">
      <c r="I153" s="13"/>
      <c r="R153" s="13"/>
    </row>
    <row r="154" spans="9:18">
      <c r="I154" s="13"/>
      <c r="R154" s="13"/>
    </row>
    <row r="155" spans="9:18">
      <c r="I155" s="13"/>
      <c r="R155" s="13"/>
    </row>
    <row r="156" spans="9:18">
      <c r="I156" s="13"/>
      <c r="R156" s="13"/>
    </row>
    <row r="157" spans="9:18">
      <c r="I157" s="13"/>
      <c r="R157" s="13"/>
    </row>
    <row r="158" spans="9:18">
      <c r="I158" s="13"/>
      <c r="R158" s="13"/>
    </row>
    <row r="159" spans="9:18">
      <c r="I159" s="13"/>
      <c r="R159" s="13"/>
    </row>
    <row r="160" spans="9:18">
      <c r="I160" s="13"/>
      <c r="R160" s="13"/>
    </row>
    <row r="161" spans="9:18">
      <c r="I161" s="13"/>
      <c r="R161" s="13"/>
    </row>
    <row r="162" spans="9:18">
      <c r="I162" s="13"/>
      <c r="R162" s="13"/>
    </row>
    <row r="163" spans="9:18">
      <c r="I163" s="13"/>
      <c r="R163" s="13"/>
    </row>
    <row r="164" spans="9:18">
      <c r="I164" s="13"/>
      <c r="R164" s="13"/>
    </row>
    <row r="165" spans="9:18">
      <c r="I165" s="13"/>
      <c r="R165" s="13"/>
    </row>
    <row r="166" spans="9:18">
      <c r="I166" s="13"/>
      <c r="R166" s="13"/>
    </row>
    <row r="167" spans="9:18">
      <c r="I167" s="13"/>
      <c r="R167" s="13"/>
    </row>
    <row r="168" spans="9:18">
      <c r="I168" s="13"/>
      <c r="R168" s="13"/>
    </row>
    <row r="169" spans="9:18">
      <c r="I169" s="13"/>
      <c r="R169" s="13"/>
    </row>
    <row r="170" spans="9:18">
      <c r="I170" s="13"/>
      <c r="R170" s="13"/>
    </row>
    <row r="171" spans="9:18">
      <c r="I171" s="13"/>
      <c r="R171" s="13"/>
    </row>
    <row r="172" spans="9:18">
      <c r="I172" s="13"/>
      <c r="R172" s="13"/>
    </row>
    <row r="173" spans="9:18">
      <c r="I173" s="13"/>
      <c r="R173" s="13"/>
    </row>
    <row r="174" spans="9:18">
      <c r="I174" s="13"/>
      <c r="R174" s="13"/>
    </row>
    <row r="175" spans="9:18">
      <c r="I175" s="13"/>
      <c r="R175" s="13"/>
    </row>
    <row r="176" spans="9:18">
      <c r="I176" s="13"/>
      <c r="R176" s="13"/>
    </row>
    <row r="177" spans="9:18">
      <c r="I177" s="13"/>
      <c r="R177" s="13"/>
    </row>
    <row r="178" spans="9:18">
      <c r="I178" s="13"/>
      <c r="R178" s="13"/>
    </row>
    <row r="179" spans="9:18">
      <c r="I179" s="13"/>
      <c r="R179" s="13"/>
    </row>
    <row r="180" spans="9:18">
      <c r="I180" s="13"/>
      <c r="R180" s="13"/>
    </row>
    <row r="181" spans="9:18">
      <c r="I181" s="13"/>
      <c r="R181" s="13"/>
    </row>
    <row r="182" spans="9:18">
      <c r="I182" s="13"/>
      <c r="R182" s="13"/>
    </row>
    <row r="183" spans="9:18">
      <c r="I183" s="13"/>
      <c r="R183" s="13"/>
    </row>
    <row r="184" spans="9:18">
      <c r="I184" s="13"/>
      <c r="R184" s="13"/>
    </row>
    <row r="185" spans="9:18">
      <c r="I185" s="13"/>
      <c r="R185" s="13"/>
    </row>
    <row r="186" spans="9:18">
      <c r="I186" s="13"/>
      <c r="R186" s="13"/>
    </row>
    <row r="187" spans="9:18">
      <c r="I187" s="13"/>
      <c r="R187" s="13"/>
    </row>
    <row r="188" spans="9:18">
      <c r="I188" s="13"/>
      <c r="R188" s="13"/>
    </row>
    <row r="189" spans="9:18">
      <c r="I189" s="13"/>
      <c r="R189" s="13"/>
    </row>
    <row r="190" spans="9:18">
      <c r="I190" s="13"/>
      <c r="R190" s="13"/>
    </row>
    <row r="191" spans="9:18">
      <c r="I191" s="13"/>
      <c r="R191" s="13"/>
    </row>
    <row r="192" spans="9:18">
      <c r="I192" s="13"/>
      <c r="R192" s="13"/>
    </row>
    <row r="193" spans="9:18">
      <c r="I193" s="13"/>
      <c r="R193" s="13"/>
    </row>
    <row r="194" spans="9:18">
      <c r="I194" s="13"/>
      <c r="R194" s="13"/>
    </row>
    <row r="195" spans="9:18">
      <c r="I195" s="13"/>
      <c r="R195" s="13"/>
    </row>
    <row r="196" spans="9:18">
      <c r="I196" s="13"/>
      <c r="R196" s="13"/>
    </row>
    <row r="197" spans="9:18">
      <c r="I197" s="13"/>
      <c r="R197" s="13"/>
    </row>
    <row r="198" spans="9:18">
      <c r="I198" s="13"/>
      <c r="R198" s="13"/>
    </row>
    <row r="199" spans="9:18">
      <c r="I199" s="13"/>
      <c r="R199" s="13"/>
    </row>
    <row r="200" spans="9:18">
      <c r="I200" s="13"/>
      <c r="R200" s="13"/>
    </row>
    <row r="201" spans="9:18">
      <c r="I201" s="13"/>
      <c r="R201" s="13"/>
    </row>
    <row r="202" spans="9:18">
      <c r="I202" s="13"/>
      <c r="R202" s="13"/>
    </row>
    <row r="203" spans="9:18">
      <c r="I203" s="13"/>
      <c r="R203" s="13"/>
    </row>
    <row r="204" spans="9:18">
      <c r="I204" s="13"/>
      <c r="R204" s="13"/>
    </row>
    <row r="205" spans="9:18">
      <c r="I205" s="13"/>
      <c r="R205" s="13"/>
    </row>
    <row r="206" spans="9:18">
      <c r="I206" s="13"/>
      <c r="R206" s="13"/>
    </row>
    <row r="207" spans="9:18">
      <c r="I207" s="13"/>
      <c r="R207" s="13"/>
    </row>
    <row r="208" spans="9:18">
      <c r="I208" s="13"/>
      <c r="R208" s="13"/>
    </row>
    <row r="209" spans="9:18">
      <c r="I209" s="13"/>
      <c r="R209" s="13"/>
    </row>
    <row r="210" spans="9:18">
      <c r="I210" s="13"/>
      <c r="R210" s="13"/>
    </row>
    <row r="211" spans="9:18">
      <c r="I211" s="13"/>
      <c r="R211" s="13"/>
    </row>
    <row r="212" spans="9:18">
      <c r="I212" s="13"/>
      <c r="R212" s="13"/>
    </row>
    <row r="213" spans="9:18">
      <c r="I213" s="13"/>
      <c r="R213" s="13"/>
    </row>
    <row r="214" spans="9:18">
      <c r="I214" s="13"/>
      <c r="R214" s="13"/>
    </row>
    <row r="215" spans="9:18">
      <c r="I215" s="13"/>
      <c r="R215" s="13"/>
    </row>
    <row r="216" spans="9:18">
      <c r="I216" s="13"/>
      <c r="R216" s="13"/>
    </row>
    <row r="217" spans="9:18">
      <c r="I217" s="13"/>
      <c r="R217" s="13"/>
    </row>
    <row r="218" spans="9:18">
      <c r="I218" s="13"/>
      <c r="R218" s="13"/>
    </row>
    <row r="219" spans="9:18">
      <c r="I219" s="13"/>
      <c r="R219" s="13"/>
    </row>
    <row r="220" spans="9:18">
      <c r="I220" s="13"/>
      <c r="R220" s="13"/>
    </row>
    <row r="221" spans="9:18">
      <c r="I221" s="13"/>
      <c r="R221" s="13"/>
    </row>
    <row r="222" spans="9:18">
      <c r="I222" s="13"/>
      <c r="R222" s="13"/>
    </row>
    <row r="223" spans="9:18">
      <c r="I223" s="13"/>
      <c r="R223" s="13"/>
    </row>
    <row r="224" spans="9:18">
      <c r="I224" s="13"/>
      <c r="R224" s="13"/>
    </row>
    <row r="225" spans="9:18">
      <c r="I225" s="13"/>
      <c r="R225" s="13"/>
    </row>
    <row r="226" spans="9:18">
      <c r="I226" s="13"/>
      <c r="R226" s="13"/>
    </row>
    <row r="227" spans="9:18">
      <c r="I227" s="13"/>
      <c r="R227" s="13"/>
    </row>
    <row r="228" spans="9:18">
      <c r="I228" s="13"/>
      <c r="R228" s="13"/>
    </row>
    <row r="229" spans="9:18">
      <c r="I229" s="13"/>
      <c r="R229" s="13"/>
    </row>
    <row r="230" spans="9:18">
      <c r="I230" s="13"/>
      <c r="R230" s="13"/>
    </row>
    <row r="231" spans="9:18">
      <c r="I231" s="13"/>
      <c r="R231" s="13"/>
    </row>
    <row r="232" spans="9:18">
      <c r="I232" s="13"/>
      <c r="R232" s="13"/>
    </row>
    <row r="233" spans="9:18">
      <c r="I233" s="13"/>
      <c r="R233" s="13"/>
    </row>
    <row r="234" spans="9:18">
      <c r="I234" s="13"/>
      <c r="R234" s="13"/>
    </row>
    <row r="235" spans="9:18">
      <c r="I235" s="13"/>
      <c r="R235" s="13"/>
    </row>
    <row r="236" spans="9:18">
      <c r="I236" s="13"/>
      <c r="R236" s="13"/>
    </row>
    <row r="237" spans="9:18">
      <c r="I237" s="13"/>
      <c r="R237" s="13"/>
    </row>
    <row r="238" spans="9:18">
      <c r="I238" s="13"/>
      <c r="R238" s="13"/>
    </row>
    <row r="239" spans="9:18">
      <c r="I239" s="13"/>
      <c r="R239" s="13"/>
    </row>
    <row r="240" spans="9:18">
      <c r="I240" s="13"/>
      <c r="R240" s="13"/>
    </row>
    <row r="241" spans="9:18">
      <c r="I241" s="13"/>
      <c r="R241" s="13"/>
    </row>
    <row r="242" spans="9:18">
      <c r="I242" s="13"/>
      <c r="R242" s="13"/>
    </row>
    <row r="243" spans="9:18">
      <c r="I243" s="13"/>
      <c r="R243" s="13"/>
    </row>
    <row r="244" spans="9:18">
      <c r="I244" s="13"/>
      <c r="R244" s="13"/>
    </row>
    <row r="245" spans="9:18">
      <c r="I245" s="13"/>
      <c r="R245" s="13"/>
    </row>
    <row r="246" spans="9:18">
      <c r="I246" s="13"/>
      <c r="R246" s="13"/>
    </row>
    <row r="247" spans="9:18">
      <c r="I247" s="13"/>
      <c r="R247" s="13"/>
    </row>
    <row r="248" spans="9:18">
      <c r="I248" s="13"/>
      <c r="R248" s="13"/>
    </row>
    <row r="249" spans="9:18">
      <c r="I249" s="13"/>
      <c r="R249" s="13"/>
    </row>
    <row r="250" spans="9:18">
      <c r="I250" s="13"/>
      <c r="R250" s="13"/>
    </row>
    <row r="251" spans="9:18">
      <c r="I251" s="13"/>
      <c r="R251" s="13"/>
    </row>
    <row r="252" spans="9:18">
      <c r="I252" s="13"/>
      <c r="R252" s="13"/>
    </row>
    <row r="253" spans="9:18">
      <c r="I253" s="13"/>
      <c r="R253" s="13"/>
    </row>
    <row r="254" spans="9:18">
      <c r="I254" s="13"/>
      <c r="R254" s="13"/>
    </row>
    <row r="255" spans="9:18">
      <c r="I255" s="13"/>
      <c r="R255" s="13"/>
    </row>
    <row r="256" spans="9:18">
      <c r="I256" s="13"/>
      <c r="R256" s="13"/>
    </row>
    <row r="257" spans="9:18">
      <c r="I257" s="13"/>
      <c r="R257" s="13"/>
    </row>
    <row r="258" spans="9:18">
      <c r="I258" s="13"/>
      <c r="R258" s="13"/>
    </row>
    <row r="259" spans="9:18">
      <c r="I259" s="13"/>
      <c r="R259" s="13"/>
    </row>
    <row r="260" spans="9:18">
      <c r="I260" s="13"/>
    </row>
    <row r="261" spans="9:18">
      <c r="I261" s="13"/>
    </row>
    <row r="262" spans="9:18">
      <c r="I262" s="13"/>
    </row>
    <row r="263" spans="9:18">
      <c r="I263" s="13"/>
    </row>
    <row r="264" spans="9:18">
      <c r="I264" s="13"/>
    </row>
    <row r="265" spans="9:18">
      <c r="I265" s="13"/>
    </row>
    <row r="266" spans="9:18">
      <c r="I266" s="13"/>
    </row>
    <row r="267" spans="9:18">
      <c r="I267" s="13"/>
    </row>
    <row r="268" spans="9:18">
      <c r="I268" s="13"/>
    </row>
    <row r="269" spans="9:18">
      <c r="I269" s="13"/>
    </row>
    <row r="270" spans="9:18">
      <c r="I270" s="13"/>
    </row>
    <row r="271" spans="9:18">
      <c r="I271" s="13"/>
    </row>
    <row r="272" spans="9:18">
      <c r="I272" s="13"/>
    </row>
    <row r="273" spans="9:9">
      <c r="I273" s="13"/>
    </row>
    <row r="274" spans="9:9">
      <c r="I274" s="13"/>
    </row>
    <row r="275" spans="9:9">
      <c r="I275" s="13"/>
    </row>
    <row r="276" spans="9:9">
      <c r="I276" s="13"/>
    </row>
    <row r="277" spans="9:9">
      <c r="I277" s="13"/>
    </row>
    <row r="278" spans="9:9">
      <c r="I278" s="13"/>
    </row>
    <row r="279" spans="9:9">
      <c r="I279" s="13"/>
    </row>
    <row r="280" spans="9:9">
      <c r="I280" s="13"/>
    </row>
    <row r="281" spans="9:9">
      <c r="I281" s="13"/>
    </row>
    <row r="282" spans="9:9">
      <c r="I282" s="13"/>
    </row>
    <row r="283" spans="9:9">
      <c r="I283" s="13"/>
    </row>
    <row r="284" spans="9:9">
      <c r="I284" s="13"/>
    </row>
    <row r="285" spans="9:9">
      <c r="I285" s="13"/>
    </row>
    <row r="286" spans="9:9">
      <c r="I286" s="13"/>
    </row>
    <row r="287" spans="9:9">
      <c r="I287" s="13"/>
    </row>
    <row r="288" spans="9:9">
      <c r="I288" s="13"/>
    </row>
    <row r="289" spans="9:9">
      <c r="I289" s="13"/>
    </row>
    <row r="290" spans="9:9">
      <c r="I290" s="13"/>
    </row>
    <row r="291" spans="9:9">
      <c r="I291" s="13"/>
    </row>
    <row r="292" spans="9:9">
      <c r="I292" s="13"/>
    </row>
    <row r="293" spans="9:9">
      <c r="I293" s="13"/>
    </row>
    <row r="294" spans="9:9">
      <c r="I294" s="13"/>
    </row>
    <row r="295" spans="9:9">
      <c r="I295" s="13"/>
    </row>
    <row r="296" spans="9:9">
      <c r="I296" s="13"/>
    </row>
    <row r="297" spans="9:9">
      <c r="I297" s="13"/>
    </row>
    <row r="298" spans="9:9">
      <c r="I298" s="13"/>
    </row>
    <row r="299" spans="9:9">
      <c r="I299" s="13"/>
    </row>
    <row r="300" spans="9:9">
      <c r="I300" s="13"/>
    </row>
    <row r="301" spans="9:9">
      <c r="I301" s="13"/>
    </row>
    <row r="302" spans="9:9">
      <c r="I302" s="13"/>
    </row>
    <row r="303" spans="9:9">
      <c r="I303" s="13"/>
    </row>
    <row r="304" spans="9:9">
      <c r="I304" s="13"/>
    </row>
    <row r="305" spans="9:9">
      <c r="I305" s="13"/>
    </row>
    <row r="306" spans="9:9">
      <c r="I306" s="13"/>
    </row>
    <row r="307" spans="9:9">
      <c r="I307" s="13"/>
    </row>
    <row r="308" spans="9:9">
      <c r="I308" s="13"/>
    </row>
    <row r="309" spans="9:9">
      <c r="I309" s="13"/>
    </row>
    <row r="310" spans="9:9">
      <c r="I310" s="13"/>
    </row>
    <row r="311" spans="9:9">
      <c r="I311" s="13"/>
    </row>
    <row r="312" spans="9:9">
      <c r="I312" s="13"/>
    </row>
    <row r="313" spans="9:9">
      <c r="I313" s="13"/>
    </row>
    <row r="314" spans="9:9">
      <c r="I314" s="13"/>
    </row>
    <row r="315" spans="9:9">
      <c r="I315" s="13"/>
    </row>
    <row r="316" spans="9:9">
      <c r="I316" s="13"/>
    </row>
    <row r="317" spans="9:9">
      <c r="I317" s="13"/>
    </row>
    <row r="318" spans="9:9">
      <c r="I318" s="13"/>
    </row>
    <row r="319" spans="9:9">
      <c r="I319" s="13"/>
    </row>
    <row r="320" spans="9:9">
      <c r="I320" s="13"/>
    </row>
    <row r="321" spans="9:9">
      <c r="I321" s="13"/>
    </row>
    <row r="322" spans="9:9">
      <c r="I322" s="13"/>
    </row>
    <row r="323" spans="9:9">
      <c r="I323" s="13"/>
    </row>
    <row r="324" spans="9:9">
      <c r="I324" s="13"/>
    </row>
    <row r="325" spans="9:9">
      <c r="I325" s="13"/>
    </row>
    <row r="326" spans="9:9">
      <c r="I326" s="13"/>
    </row>
    <row r="327" spans="9:9">
      <c r="I327" s="13"/>
    </row>
    <row r="328" spans="9:9">
      <c r="I328" s="13"/>
    </row>
    <row r="329" spans="9:9">
      <c r="I329" s="13"/>
    </row>
    <row r="330" spans="9:9">
      <c r="I330" s="13"/>
    </row>
    <row r="331" spans="9:9">
      <c r="I331" s="13"/>
    </row>
    <row r="332" spans="9:9">
      <c r="I332" s="13"/>
    </row>
    <row r="333" spans="9:9">
      <c r="I333" s="13"/>
    </row>
    <row r="334" spans="9:9">
      <c r="I334" s="13"/>
    </row>
    <row r="335" spans="9:9">
      <c r="I335" s="13"/>
    </row>
    <row r="336" spans="9:9">
      <c r="I336" s="13"/>
    </row>
    <row r="337" spans="9:9">
      <c r="I337" s="13"/>
    </row>
    <row r="338" spans="9:9">
      <c r="I338" s="13"/>
    </row>
    <row r="339" spans="9:9">
      <c r="I339" s="13"/>
    </row>
    <row r="340" spans="9:9">
      <c r="I340" s="13"/>
    </row>
    <row r="341" spans="9:9">
      <c r="I341" s="13"/>
    </row>
    <row r="342" spans="9:9">
      <c r="I342" s="13"/>
    </row>
    <row r="343" spans="9:9">
      <c r="I343" s="13"/>
    </row>
    <row r="344" spans="9:9">
      <c r="I344" s="13"/>
    </row>
    <row r="345" spans="9:9">
      <c r="I345" s="13"/>
    </row>
    <row r="346" spans="9:9">
      <c r="I346" s="13"/>
    </row>
    <row r="347" spans="9:9">
      <c r="I347" s="13"/>
    </row>
    <row r="348" spans="9:9">
      <c r="I348" s="13"/>
    </row>
    <row r="349" spans="9:9">
      <c r="I349" s="13"/>
    </row>
    <row r="350" spans="9:9">
      <c r="I350" s="13"/>
    </row>
    <row r="351" spans="9:9">
      <c r="I351" s="13"/>
    </row>
    <row r="352" spans="9:9">
      <c r="I352" s="13"/>
    </row>
    <row r="353" spans="9:9">
      <c r="I353" s="13"/>
    </row>
    <row r="354" spans="9:9">
      <c r="I354" s="13"/>
    </row>
    <row r="355" spans="9:9">
      <c r="I355" s="13"/>
    </row>
    <row r="356" spans="9:9">
      <c r="I356" s="13"/>
    </row>
    <row r="357" spans="9:9">
      <c r="I357" s="13"/>
    </row>
    <row r="358" spans="9:9">
      <c r="I358" s="13"/>
    </row>
    <row r="359" spans="9:9">
      <c r="I359" s="13"/>
    </row>
    <row r="360" spans="9:9">
      <c r="I360" s="13"/>
    </row>
    <row r="361" spans="9:9">
      <c r="I361" s="13"/>
    </row>
    <row r="362" spans="9:9">
      <c r="I362" s="13"/>
    </row>
    <row r="363" spans="9:9">
      <c r="I363" s="13"/>
    </row>
    <row r="364" spans="9:9">
      <c r="I364" s="13"/>
    </row>
    <row r="365" spans="9:9">
      <c r="I365" s="13"/>
    </row>
    <row r="366" spans="9:9">
      <c r="I366" s="13"/>
    </row>
    <row r="367" spans="9:9">
      <c r="I367" s="13"/>
    </row>
    <row r="368" spans="9:9">
      <c r="I368" s="13"/>
    </row>
    <row r="369" spans="9:9">
      <c r="I369" s="13"/>
    </row>
    <row r="370" spans="9:9">
      <c r="I370" s="13"/>
    </row>
    <row r="371" spans="9:9">
      <c r="I371" s="13"/>
    </row>
    <row r="372" spans="9:9">
      <c r="I372" s="13"/>
    </row>
    <row r="373" spans="9:9">
      <c r="I373" s="13"/>
    </row>
    <row r="374" spans="9:9">
      <c r="I374" s="13"/>
    </row>
    <row r="375" spans="9:9">
      <c r="I375" s="13"/>
    </row>
    <row r="376" spans="9:9">
      <c r="I376" s="13"/>
    </row>
    <row r="377" spans="9:9">
      <c r="I377" s="13"/>
    </row>
    <row r="378" spans="9:9">
      <c r="I378" s="13"/>
    </row>
    <row r="379" spans="9:9">
      <c r="I379" s="13"/>
    </row>
    <row r="380" spans="9:9">
      <c r="I380" s="13"/>
    </row>
    <row r="381" spans="9:9">
      <c r="I381" s="13"/>
    </row>
    <row r="382" spans="9:9">
      <c r="I382" s="13"/>
    </row>
    <row r="383" spans="9:9">
      <c r="I383" s="13"/>
    </row>
    <row r="384" spans="9:9">
      <c r="I384" s="13"/>
    </row>
    <row r="385" spans="9:9">
      <c r="I385" s="13"/>
    </row>
    <row r="386" spans="9:9">
      <c r="I386" s="13"/>
    </row>
    <row r="387" spans="9:9">
      <c r="I387" s="13"/>
    </row>
    <row r="388" spans="9:9">
      <c r="I388" s="13"/>
    </row>
    <row r="389" spans="9:9">
      <c r="I389" s="13"/>
    </row>
    <row r="390" spans="9:9">
      <c r="I390" s="13"/>
    </row>
    <row r="391" spans="9:9">
      <c r="I391" s="13"/>
    </row>
    <row r="392" spans="9:9">
      <c r="I392" s="13"/>
    </row>
    <row r="393" spans="9:9">
      <c r="I393" s="13"/>
    </row>
    <row r="394" spans="9:9">
      <c r="I394" s="13"/>
    </row>
    <row r="395" spans="9:9">
      <c r="I395" s="13"/>
    </row>
    <row r="396" spans="9:9">
      <c r="I396" s="13"/>
    </row>
    <row r="397" spans="9:9">
      <c r="I397" s="13"/>
    </row>
    <row r="398" spans="9:9">
      <c r="I398" s="13"/>
    </row>
    <row r="399" spans="9:9">
      <c r="I399" s="13"/>
    </row>
    <row r="400" spans="9:9">
      <c r="I400" s="13"/>
    </row>
    <row r="401" spans="9:9">
      <c r="I401" s="13"/>
    </row>
    <row r="402" spans="9:9">
      <c r="I402" s="13"/>
    </row>
    <row r="403" spans="9:9">
      <c r="I403" s="13"/>
    </row>
    <row r="404" spans="9:9">
      <c r="I404" s="13"/>
    </row>
    <row r="405" spans="9:9">
      <c r="I405" s="13"/>
    </row>
    <row r="406" spans="9:9">
      <c r="I406" s="13"/>
    </row>
    <row r="407" spans="9:9">
      <c r="I407" s="13"/>
    </row>
    <row r="408" spans="9:9">
      <c r="I408" s="13"/>
    </row>
    <row r="409" spans="9:9">
      <c r="I409" s="13"/>
    </row>
    <row r="410" spans="9:9">
      <c r="I410" s="13"/>
    </row>
    <row r="411" spans="9:9">
      <c r="I411" s="13"/>
    </row>
    <row r="412" spans="9:9">
      <c r="I412" s="13"/>
    </row>
    <row r="413" spans="9:9">
      <c r="I413" s="13"/>
    </row>
    <row r="414" spans="9:9">
      <c r="I414" s="13"/>
    </row>
    <row r="415" spans="9:9">
      <c r="I415" s="13"/>
    </row>
    <row r="416" spans="9:9">
      <c r="I416" s="13"/>
    </row>
    <row r="417" spans="9:9">
      <c r="I417" s="13"/>
    </row>
    <row r="418" spans="9:9">
      <c r="I418" s="13"/>
    </row>
    <row r="419" spans="9:9">
      <c r="I419" s="13"/>
    </row>
    <row r="420" spans="9:9">
      <c r="I420" s="13"/>
    </row>
    <row r="421" spans="9:9">
      <c r="I421" s="13"/>
    </row>
    <row r="422" spans="9:9">
      <c r="I422" s="13"/>
    </row>
    <row r="423" spans="9:9">
      <c r="I423" s="13"/>
    </row>
    <row r="424" spans="9:9">
      <c r="I424" s="13"/>
    </row>
    <row r="425" spans="9:9">
      <c r="I425" s="13"/>
    </row>
    <row r="426" spans="9:9">
      <c r="I426" s="13"/>
    </row>
    <row r="427" spans="9:9">
      <c r="I427" s="13"/>
    </row>
    <row r="428" spans="9:9">
      <c r="I428" s="13"/>
    </row>
    <row r="429" spans="9:9">
      <c r="I429" s="13"/>
    </row>
    <row r="430" spans="9:9">
      <c r="I430" s="13"/>
    </row>
    <row r="431" spans="9:9">
      <c r="I431" s="13"/>
    </row>
    <row r="432" spans="9:9">
      <c r="I432" s="13"/>
    </row>
    <row r="433" spans="9:9">
      <c r="I433" s="13"/>
    </row>
    <row r="434" spans="9:9">
      <c r="I434" s="13"/>
    </row>
    <row r="435" spans="9:9">
      <c r="I435" s="13"/>
    </row>
    <row r="436" spans="9:9">
      <c r="I436" s="13"/>
    </row>
    <row r="437" spans="9:9">
      <c r="I437" s="13"/>
    </row>
    <row r="438" spans="9:9">
      <c r="I438" s="13"/>
    </row>
    <row r="439" spans="9:9">
      <c r="I439" s="13"/>
    </row>
    <row r="440" spans="9:9">
      <c r="I440" s="13"/>
    </row>
    <row r="441" spans="9:9">
      <c r="I441" s="13"/>
    </row>
    <row r="442" spans="9:9">
      <c r="I442" s="13"/>
    </row>
    <row r="443" spans="9:9">
      <c r="I443" s="13"/>
    </row>
    <row r="444" spans="9:9">
      <c r="I444" s="13"/>
    </row>
    <row r="445" spans="9:9">
      <c r="I445" s="13"/>
    </row>
    <row r="446" spans="9:9">
      <c r="I446" s="13"/>
    </row>
    <row r="447" spans="9:9">
      <c r="I447" s="13"/>
    </row>
    <row r="448" spans="9:9">
      <c r="I448" s="13"/>
    </row>
    <row r="449" spans="9:9">
      <c r="I449" s="13"/>
    </row>
    <row r="450" spans="9:9">
      <c r="I450" s="13"/>
    </row>
    <row r="451" spans="9:9">
      <c r="I451" s="13"/>
    </row>
    <row r="452" spans="9:9">
      <c r="I452" s="13"/>
    </row>
    <row r="453" spans="9:9">
      <c r="I453" s="13"/>
    </row>
    <row r="454" spans="9:9">
      <c r="I454" s="13"/>
    </row>
    <row r="455" spans="9:9">
      <c r="I455" s="13"/>
    </row>
    <row r="456" spans="9:9">
      <c r="I456" s="13"/>
    </row>
    <row r="457" spans="9:9">
      <c r="I457" s="13"/>
    </row>
    <row r="458" spans="9:9">
      <c r="I458" s="13"/>
    </row>
    <row r="459" spans="9:9">
      <c r="I459" s="13"/>
    </row>
    <row r="460" spans="9:9">
      <c r="I460" s="13"/>
    </row>
    <row r="461" spans="9:9">
      <c r="I461" s="13"/>
    </row>
    <row r="462" spans="9:9">
      <c r="I462" s="13"/>
    </row>
    <row r="463" spans="9:9">
      <c r="I463" s="13"/>
    </row>
    <row r="464" spans="9:9">
      <c r="I464" s="13"/>
    </row>
    <row r="465" spans="9:9">
      <c r="I465" s="13"/>
    </row>
    <row r="466" spans="9:9">
      <c r="I466" s="13"/>
    </row>
    <row r="467" spans="9:9">
      <c r="I467" s="13"/>
    </row>
    <row r="468" spans="9:9">
      <c r="I468" s="13"/>
    </row>
  </sheetData>
  <mergeCells count="1">
    <mergeCell ref="V1:W1"/>
  </mergeCells>
  <pageMargins left="0.511811024" right="0.511811024" top="0.78740157499999996" bottom="0.78740157499999996" header="0.31496062000000002" footer="0.31496062000000002"/>
  <ignoredErrors>
    <ignoredError sqref="B2" numberStoredAsText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C24" sqref="C24"/>
    </sheetView>
  </sheetViews>
  <sheetFormatPr baseColWidth="10" defaultColWidth="9.1640625" defaultRowHeight="13" x14ac:dyDescent="0"/>
  <cols>
    <col min="1" max="1" width="9.1640625" style="1"/>
    <col min="2" max="2" width="36.5" style="2" customWidth="1"/>
    <col min="3" max="16384" width="9.1640625" style="2"/>
  </cols>
  <sheetData>
    <row r="1" spans="1:2">
      <c r="A1" s="34" t="s">
        <v>658</v>
      </c>
      <c r="B1" s="34"/>
    </row>
    <row r="3" spans="1:2">
      <c r="A3" s="1" t="s">
        <v>228</v>
      </c>
      <c r="B3" s="2" t="s">
        <v>222</v>
      </c>
    </row>
    <row r="4" spans="1:2">
      <c r="A4" s="1" t="s">
        <v>227</v>
      </c>
      <c r="B4" s="2" t="s">
        <v>223</v>
      </c>
    </row>
    <row r="5" spans="1:2">
      <c r="A5" s="1" t="s">
        <v>229</v>
      </c>
      <c r="B5" s="2" t="s">
        <v>224</v>
      </c>
    </row>
    <row r="6" spans="1:2">
      <c r="A6" s="1" t="s">
        <v>230</v>
      </c>
      <c r="B6" s="2" t="s">
        <v>225</v>
      </c>
    </row>
    <row r="7" spans="1:2">
      <c r="A7" s="1" t="s">
        <v>220</v>
      </c>
      <c r="B7" s="2" t="s">
        <v>664</v>
      </c>
    </row>
    <row r="8" spans="1:2">
      <c r="A8" s="1" t="s">
        <v>221</v>
      </c>
      <c r="B8" s="2" t="s">
        <v>665</v>
      </c>
    </row>
    <row r="9" spans="1:2">
      <c r="A9" s="1" t="s">
        <v>657</v>
      </c>
      <c r="B9" s="2" t="s">
        <v>666</v>
      </c>
    </row>
    <row r="10" spans="1:2">
      <c r="A10" s="1" t="s">
        <v>659</v>
      </c>
      <c r="B10" s="2" t="s">
        <v>667</v>
      </c>
    </row>
    <row r="11" spans="1:2">
      <c r="A11" s="1" t="s">
        <v>656</v>
      </c>
      <c r="B11" s="2" t="s">
        <v>668</v>
      </c>
    </row>
    <row r="12" spans="1:2">
      <c r="A12" s="1" t="s">
        <v>655</v>
      </c>
      <c r="B12" s="2" t="s">
        <v>669</v>
      </c>
    </row>
    <row r="13" spans="1:2">
      <c r="A13" s="1" t="s">
        <v>674</v>
      </c>
      <c r="B13" s="2" t="s">
        <v>676</v>
      </c>
    </row>
    <row r="14" spans="1:2">
      <c r="A14" s="1" t="s">
        <v>670</v>
      </c>
      <c r="B14" s="2" t="s">
        <v>677</v>
      </c>
    </row>
    <row r="15" spans="1:2">
      <c r="A15" s="1" t="s">
        <v>671</v>
      </c>
      <c r="B15" s="2" t="s">
        <v>678</v>
      </c>
    </row>
    <row r="16" spans="1:2">
      <c r="A16" s="1" t="s">
        <v>672</v>
      </c>
      <c r="B16" s="2" t="s">
        <v>679</v>
      </c>
    </row>
    <row r="17" spans="1:2">
      <c r="A17" s="1" t="s">
        <v>673</v>
      </c>
      <c r="B17" s="2" t="s">
        <v>680</v>
      </c>
    </row>
    <row r="18" spans="1:2">
      <c r="A18" s="1" t="s">
        <v>675</v>
      </c>
      <c r="B18" s="2" t="s">
        <v>681</v>
      </c>
    </row>
    <row r="19" spans="1:2">
      <c r="A19" s="1" t="s">
        <v>660</v>
      </c>
      <c r="B19" s="2" t="s">
        <v>682</v>
      </c>
    </row>
    <row r="20" spans="1:2">
      <c r="A20" s="1" t="s">
        <v>661</v>
      </c>
      <c r="B20" s="2" t="s">
        <v>683</v>
      </c>
    </row>
    <row r="21" spans="1:2">
      <c r="A21" s="1" t="s">
        <v>662</v>
      </c>
      <c r="B21" s="2" t="s">
        <v>684</v>
      </c>
    </row>
    <row r="22" spans="1:2">
      <c r="A22" s="1" t="s">
        <v>663</v>
      </c>
      <c r="B22" s="2" t="s">
        <v>685</v>
      </c>
    </row>
    <row r="23" spans="1:2">
      <c r="A23" s="1" t="s">
        <v>231</v>
      </c>
      <c r="B23" s="2" t="s">
        <v>233</v>
      </c>
    </row>
    <row r="24" spans="1:2">
      <c r="A24" s="1" t="s">
        <v>232</v>
      </c>
      <c r="B24" s="2" t="s">
        <v>234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Table 1. Proxy types.</vt:lpstr>
      <vt:lpstr>Table 2. Data information.</vt:lpstr>
      <vt:lpstr>Changes information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</dc:creator>
  <cp:lastModifiedBy>hg</cp:lastModifiedBy>
  <dcterms:created xsi:type="dcterms:W3CDTF">2011-07-26T23:08:27Z</dcterms:created>
  <dcterms:modified xsi:type="dcterms:W3CDTF">2013-10-04T17:33:08Z</dcterms:modified>
</cp:coreProperties>
</file>