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/>
  <bookViews>
    <workbookView xWindow="-15" yWindow="-15" windowWidth="9615" windowHeight="13635" tabRatio="323" firstSheet="3" activeTab="3"/>
  </bookViews>
  <sheets>
    <sheet name="PlotDat0" sheetId="97" state="hidden" r:id="rId1"/>
    <sheet name="PlotDat1" sheetId="99" state="hidden" r:id="rId2"/>
    <sheet name="PlotDat2" sheetId="101" state="hidden" r:id="rId3"/>
    <sheet name="Results" sheetId="102" r:id="rId4"/>
  </sheets>
  <externalReferences>
    <externalReference r:id="rId5"/>
  </externalReferences>
  <definedNames>
    <definedName name="__gXY1">#REF!</definedName>
    <definedName name="_gXY1">PlotDat2!$C$1:$D$18</definedName>
    <definedName name="Ellipse1_1">PlotDat2!$G$1:$H$23</definedName>
    <definedName name="Ellipse1_10">PlotDat2!$Y$1:$Z$23</definedName>
    <definedName name="Ellipse1_11">PlotDat2!$AA$1:$AB$23</definedName>
    <definedName name="Ellipse1_12">PlotDat2!$AC$1:$AD$23</definedName>
    <definedName name="Ellipse1_13">PlotDat2!$AE$1:$AF$23</definedName>
    <definedName name="Ellipse1_14">PlotDat2!$AG$1:$AH$23</definedName>
    <definedName name="Ellipse1_15">PlotDat2!$AI$1:$AJ$31</definedName>
    <definedName name="Ellipse1_16">PlotDat2!$AK$1:$AL$23</definedName>
    <definedName name="Ellipse1_17">PlotDat2!$AM$1:$AN$31</definedName>
    <definedName name="Ellipse1_18" localSheetId="3">#REF!</definedName>
    <definedName name="Ellipse1_18">PlotDat2!$AO$1:$AP$23</definedName>
    <definedName name="Ellipse1_19">PlotDat1!$AQ$1:$AR$31</definedName>
    <definedName name="Ellipse1_2">PlotDat2!$I$1:$J$23</definedName>
    <definedName name="Ellipse1_20" localSheetId="3">#REF!</definedName>
    <definedName name="Ellipse1_20">PlotDat1!$AS$1:$AT$39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3">PlotDat2!$K$1:$L$23</definedName>
    <definedName name="Ellipse1_4">PlotDat2!$M$1:$N$23</definedName>
    <definedName name="Ellipse1_5">PlotDat2!$O$1:$P$23</definedName>
    <definedName name="Ellipse1_6">PlotDat2!$Q$1:$R$23</definedName>
    <definedName name="Ellipse1_7">PlotDat2!$S$1:$T$23</definedName>
    <definedName name="Ellipse1_8">PlotDat2!$U$1:$V$23</definedName>
    <definedName name="Ellipse1_9">PlotDat2!$W$1:$X$23</definedName>
  </definedNames>
  <calcPr calcId="125725"/>
</workbook>
</file>

<file path=xl/calcChain.xml><?xml version="1.0" encoding="utf-8"?>
<calcChain xmlns="http://schemas.openxmlformats.org/spreadsheetml/2006/main">
  <c r="AG47" i="102"/>
  <c r="C49"/>
  <c r="AG46"/>
  <c r="AG45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AG15"/>
  <c r="AG14"/>
  <c r="AF8"/>
  <c r="AF7"/>
</calcChain>
</file>

<file path=xl/sharedStrings.xml><?xml version="1.0" encoding="utf-8"?>
<sst xmlns="http://schemas.openxmlformats.org/spreadsheetml/2006/main" count="316" uniqueCount="144">
  <si>
    <t>Step</t>
  </si>
  <si>
    <t>39Ar(K)</t>
  </si>
  <si>
    <t>40Ar*</t>
  </si>
  <si>
    <t>40Ar/36Ar</t>
  </si>
  <si>
    <t>37Ar/36Ar</t>
  </si>
  <si>
    <t>37Ar/39Ar</t>
  </si>
  <si>
    <t>40Ar*/39Ar(K)</t>
  </si>
  <si>
    <t>Irradiation:</t>
  </si>
  <si>
    <t>Device:</t>
  </si>
  <si>
    <t>K/Ca</t>
  </si>
  <si>
    <t xml:space="preserve"> </t>
  </si>
  <si>
    <t xml:space="preserve">  Project:</t>
  </si>
  <si>
    <t xml:space="preserve">  Owner:</t>
  </si>
  <si>
    <t>J-Value:</t>
  </si>
  <si>
    <t>Measurement Date:</t>
  </si>
  <si>
    <t xml:space="preserve">  Material:</t>
  </si>
  <si>
    <t xml:space="preserve">  Nr.</t>
  </si>
  <si>
    <t>36Ar_atm</t>
  </si>
  <si>
    <t>39Ar</t>
  </si>
  <si>
    <t>J-Value Error:</t>
  </si>
  <si>
    <t>40/36</t>
  </si>
  <si>
    <t>39/40</t>
  </si>
  <si>
    <t>36/40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</si>
  <si>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</si>
  <si>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</si>
  <si>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</si>
  <si>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</si>
  <si>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</si>
  <si>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</si>
  <si>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</si>
  <si>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</si>
  <si>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</si>
  <si>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</si>
  <si>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</si>
  <si>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</si>
  <si>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</si>
  <si>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</si>
  <si>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Isochron0</t>
  </si>
  <si>
    <t>err</t>
  </si>
  <si>
    <t>39/36</t>
  </si>
  <si>
    <t>Plateau Data</t>
  </si>
  <si>
    <t>Isochron Data</t>
  </si>
  <si>
    <t>Inverse Isochron Data</t>
  </si>
  <si>
    <t>Results</t>
  </si>
  <si>
    <t>ConcAge</t>
  </si>
  <si>
    <t>ConcSwap</t>
  </si>
  <si>
    <t>1st Symbol-row</t>
  </si>
  <si>
    <t>39Ar%</t>
  </si>
  <si>
    <t>36Ar(mf)</t>
  </si>
  <si>
    <t>37Ar(mf)</t>
  </si>
  <si>
    <t>37Ar_0</t>
  </si>
  <si>
    <t>38Ar(mf)</t>
  </si>
  <si>
    <t>39Ar(mf)</t>
  </si>
  <si>
    <t>39Ar_0</t>
  </si>
  <si>
    <t>40Ar(mf)</t>
  </si>
  <si>
    <t>K_corr_on_40mf(%)</t>
  </si>
  <si>
    <t>Ca_corr_on_40mf(%)</t>
  </si>
  <si>
    <t>Ca_corr_on_36mf(%)</t>
  </si>
  <si>
    <t>J - value =</t>
  </si>
  <si>
    <t>J-error [%] =</t>
  </si>
  <si>
    <t xml:space="preserve">Yield = </t>
  </si>
  <si>
    <t>V</t>
  </si>
  <si>
    <t>air</t>
  </si>
  <si>
    <t>Nr.</t>
  </si>
  <si>
    <t>Blank intercepts:</t>
  </si>
  <si>
    <t>exp.#</t>
  </si>
  <si>
    <t>36Ar</t>
  </si>
  <si>
    <t>37Ar</t>
  </si>
  <si>
    <t>38Ar</t>
  </si>
  <si>
    <t>40Ar</t>
  </si>
  <si>
    <t>Blank corrected intensity intercepts:</t>
  </si>
  <si>
    <r>
      <t>±σ</t>
    </r>
    <r>
      <rPr>
        <b/>
        <vertAlign val="subscript"/>
        <sz val="10"/>
        <rFont val="Arial"/>
        <family val="2"/>
      </rPr>
      <t>36</t>
    </r>
  </si>
  <si>
    <r>
      <t>±σ</t>
    </r>
    <r>
      <rPr>
        <b/>
        <vertAlign val="subscript"/>
        <sz val="10"/>
        <rFont val="Arial"/>
        <family val="2"/>
      </rPr>
      <t>37</t>
    </r>
  </si>
  <si>
    <r>
      <t>±σ</t>
    </r>
    <r>
      <rPr>
        <b/>
        <vertAlign val="subscript"/>
        <sz val="10"/>
        <rFont val="Arial"/>
        <family val="2"/>
      </rPr>
      <t>38</t>
    </r>
  </si>
  <si>
    <r>
      <t>±σ</t>
    </r>
    <r>
      <rPr>
        <b/>
        <vertAlign val="subscript"/>
        <sz val="10"/>
        <rFont val="Arial"/>
        <family val="2"/>
      </rPr>
      <t>39</t>
    </r>
  </si>
  <si>
    <r>
      <t>±σ</t>
    </r>
    <r>
      <rPr>
        <b/>
        <vertAlign val="subscript"/>
        <sz val="10"/>
        <rFont val="Arial"/>
        <family val="2"/>
      </rPr>
      <t>40</t>
    </r>
  </si>
  <si>
    <t xml:space="preserve"> Exp-Nr:</t>
  </si>
  <si>
    <t xml:space="preserve">  Decay constants:</t>
  </si>
  <si>
    <t xml:space="preserve"> Interfering isotope production ratios:</t>
  </si>
  <si>
    <t>ErrBox</t>
  </si>
  <si>
    <t>ArStepHeat0</t>
  </si>
  <si>
    <t>T23:V42</t>
  </si>
  <si>
    <t>AC23:AF42</t>
  </si>
  <si>
    <t>AC23:AF40</t>
  </si>
  <si>
    <t>f-value:</t>
  </si>
  <si>
    <t>f-value Error:</t>
  </si>
  <si>
    <t>(V)</t>
  </si>
  <si>
    <t>FCT01</t>
  </si>
  <si>
    <t xml:space="preserve">  ca3637 = </t>
  </si>
  <si>
    <t xml:space="preserve">  lambda40 = </t>
  </si>
  <si>
    <t>5.5492e-010 +/- 9.3000e-013 1/a</t>
  </si>
  <si>
    <t xml:space="preserve">  k3839 = </t>
  </si>
  <si>
    <t xml:space="preserve">  lambda37 = </t>
  </si>
  <si>
    <t>7.2438 +/- 0.0214 1/a</t>
  </si>
  <si>
    <t xml:space="preserve">  k4039 = </t>
  </si>
  <si>
    <t xml:space="preserve">  Total gas J-Value:</t>
  </si>
  <si>
    <t>+/-</t>
  </si>
  <si>
    <t>Ma</t>
  </si>
  <si>
    <t xml:space="preserve">  Weighted Plateau J-Value:</t>
  </si>
  <si>
    <t>J-value</t>
  </si>
  <si>
    <t>J-Value</t>
  </si>
  <si>
    <t>J-Value_err</t>
  </si>
  <si>
    <t>700°C</t>
  </si>
  <si>
    <t>800°C</t>
  </si>
  <si>
    <t>900°C</t>
  </si>
  <si>
    <t>950°C</t>
  </si>
  <si>
    <t>975°C</t>
  </si>
  <si>
    <t>1000°C</t>
  </si>
  <si>
    <t>1025°C</t>
  </si>
  <si>
    <t>1050°C</t>
  </si>
  <si>
    <t>1065°C</t>
  </si>
  <si>
    <t>1080°C</t>
  </si>
  <si>
    <t>1095°C</t>
  </si>
  <si>
    <t>1105°C</t>
  </si>
  <si>
    <t>1115°C</t>
  </si>
  <si>
    <t>1125°C</t>
  </si>
  <si>
    <t>1150°C</t>
  </si>
  <si>
    <t>1200°C</t>
  </si>
  <si>
    <t>Inf</t>
  </si>
  <si>
    <t>1300°C</t>
  </si>
  <si>
    <t>(1100°C)</t>
  </si>
  <si>
    <t>(900°C)</t>
  </si>
  <si>
    <t>(700°C)</t>
  </si>
  <si>
    <t xml:space="preserve"> Sample:</t>
  </si>
  <si>
    <t>Std</t>
  </si>
  <si>
    <t>FGA002P2H1 (End date: 2008-06-13 13:39:00.0)</t>
  </si>
  <si>
    <t>2008-07-12 13:08:28.0</t>
  </si>
  <si>
    <t>HTC</t>
  </si>
  <si>
    <t>0.000409 +/- 0.000014</t>
  </si>
  <si>
    <t>0.01720 +/- 0.00022</t>
  </si>
  <si>
    <t>3.24 mg Kf</t>
  </si>
  <si>
    <t>0.00400 +/- 0.00000</t>
  </si>
  <si>
    <t>Ma (99.6% 39Ar(K), Steps: 2   3   4   5   6   7   8   9  10  11  12  13  14  15)</t>
  </si>
  <si>
    <t xml:space="preserve">     </t>
  </si>
  <si>
    <t xml:space="preserve">    </t>
  </si>
  <si>
    <t xml:space="preserve">  (V) </t>
  </si>
  <si>
    <t>(%)</t>
  </si>
  <si>
    <t>(10e-14 mol)</t>
  </si>
  <si>
    <t xml:space="preserve"> (V)</t>
  </si>
  <si>
    <t xml:space="preserve">         </t>
  </si>
  <si>
    <t>Error</t>
  </si>
  <si>
    <t xml:space="preserve">             </t>
  </si>
  <si>
    <t xml:space="preserve">   (Ma)    </t>
  </si>
  <si>
    <t xml:space="preserve">   Error(Ma)</t>
  </si>
</sst>
</file>

<file path=xl/styles.xml><?xml version="1.0" encoding="utf-8"?>
<styleSheet xmlns="http://schemas.openxmlformats.org/spreadsheetml/2006/main">
  <numFmts count="8">
    <numFmt numFmtId="170" formatCode="_-* #,##0.00\ &quot;€&quot;_-;\-* #,##0.00\ &quot;€&quot;_-;_-* &quot;-&quot;??\ &quot;€&quot;_-;_-@_-"/>
    <numFmt numFmtId="180" formatCode="0.0"/>
    <numFmt numFmtId="181" formatCode="0.000"/>
    <numFmt numFmtId="182" formatCode="0.0000"/>
    <numFmt numFmtId="183" formatCode="0.00000"/>
    <numFmt numFmtId="184" formatCode="0.000000"/>
    <numFmt numFmtId="185" formatCode="0.0000000"/>
    <numFmt numFmtId="186" formatCode="0.0%"/>
  </numFmts>
  <fonts count="1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indexed="55"/>
      <name val="Arial"/>
      <family val="2"/>
    </font>
    <font>
      <b/>
      <vertAlign val="subscript"/>
      <sz val="1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4" xfId="0" applyFill="1" applyBorder="1"/>
    <xf numFmtId="0" fontId="2" fillId="2" borderId="0" xfId="0" applyFont="1" applyFill="1" applyBorder="1"/>
    <xf numFmtId="0" fontId="2" fillId="2" borderId="3" xfId="0" applyFont="1" applyFill="1" applyBorder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81" fontId="0" fillId="2" borderId="0" xfId="0" applyNumberFormat="1" applyFill="1" applyBorder="1" applyAlignment="1">
      <alignment horizontal="center"/>
    </xf>
    <xf numFmtId="180" fontId="0" fillId="2" borderId="0" xfId="0" applyNumberForma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181" fontId="0" fillId="2" borderId="6" xfId="0" applyNumberFormat="1" applyFill="1" applyBorder="1" applyAlignment="1">
      <alignment horizontal="center"/>
    </xf>
    <xf numFmtId="180" fontId="0" fillId="2" borderId="6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182" fontId="0" fillId="2" borderId="0" xfId="0" applyNumberFormat="1" applyFill="1" applyBorder="1" applyAlignment="1">
      <alignment horizontal="center"/>
    </xf>
    <xf numFmtId="182" fontId="0" fillId="2" borderId="6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8" xfId="0" applyFill="1" applyBorder="1"/>
    <xf numFmtId="0" fontId="2" fillId="3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4" fillId="3" borderId="8" xfId="0" applyFont="1" applyFill="1" applyBorder="1"/>
    <xf numFmtId="0" fontId="2" fillId="3" borderId="2" xfId="0" applyFont="1" applyFill="1" applyBorder="1"/>
    <xf numFmtId="0" fontId="0" fillId="3" borderId="3" xfId="0" applyFill="1" applyBorder="1"/>
    <xf numFmtId="0" fontId="0" fillId="3" borderId="0" xfId="0" applyFill="1" applyBorder="1"/>
    <xf numFmtId="0" fontId="0" fillId="3" borderId="4" xfId="0" applyFill="1" applyBorder="1"/>
    <xf numFmtId="0" fontId="4" fillId="3" borderId="3" xfId="0" applyFont="1" applyFill="1" applyBorder="1"/>
    <xf numFmtId="0" fontId="4" fillId="3" borderId="0" xfId="0" applyFont="1" applyFill="1" applyBorder="1" applyAlignment="1">
      <alignment horizontal="left"/>
    </xf>
    <xf numFmtId="0" fontId="0" fillId="3" borderId="6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" fillId="3" borderId="6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84" fontId="0" fillId="2" borderId="6" xfId="0" applyNumberFormat="1" applyFill="1" applyBorder="1" applyAlignment="1">
      <alignment horizontal="center"/>
    </xf>
    <xf numFmtId="184" fontId="0" fillId="2" borderId="7" xfId="0" applyNumberFormat="1" applyFill="1" applyBorder="1" applyAlignment="1">
      <alignment horizontal="center"/>
    </xf>
    <xf numFmtId="0" fontId="2" fillId="2" borderId="1" xfId="0" applyFont="1" applyFill="1" applyBorder="1"/>
    <xf numFmtId="186" fontId="0" fillId="2" borderId="0" xfId="0" applyNumberFormat="1" applyFill="1" applyBorder="1" applyAlignment="1">
      <alignment horizontal="center"/>
    </xf>
    <xf numFmtId="186" fontId="0" fillId="2" borderId="6" xfId="0" applyNumberFormat="1" applyFill="1" applyBorder="1" applyAlignment="1">
      <alignment horizontal="center"/>
    </xf>
    <xf numFmtId="49" fontId="0" fillId="0" borderId="0" xfId="0" applyNumberFormat="1" applyAlignment="1">
      <alignment horizontal="left"/>
    </xf>
    <xf numFmtId="185" fontId="2" fillId="2" borderId="0" xfId="0" applyNumberFormat="1" applyFont="1" applyFill="1" applyBorder="1" applyAlignment="1">
      <alignment horizontal="left"/>
    </xf>
    <xf numFmtId="180" fontId="0" fillId="2" borderId="0" xfId="0" applyNumberFormat="1" applyFill="1" applyAlignment="1">
      <alignment horizontal="left"/>
    </xf>
    <xf numFmtId="0" fontId="0" fillId="4" borderId="8" xfId="0" applyFill="1" applyBorder="1"/>
    <xf numFmtId="0" fontId="0" fillId="4" borderId="1" xfId="0" applyFill="1" applyBorder="1"/>
    <xf numFmtId="0" fontId="0" fillId="4" borderId="2" xfId="0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83" fontId="0" fillId="2" borderId="0" xfId="0" applyNumberFormat="1" applyFill="1" applyBorder="1" applyAlignment="1">
      <alignment horizontal="center"/>
    </xf>
    <xf numFmtId="182" fontId="6" fillId="2" borderId="1" xfId="0" applyNumberFormat="1" applyFont="1" applyFill="1" applyBorder="1" applyAlignment="1">
      <alignment horizontal="center"/>
    </xf>
    <xf numFmtId="182" fontId="6" fillId="2" borderId="2" xfId="0" applyNumberFormat="1" applyFont="1" applyFill="1" applyBorder="1" applyAlignment="1">
      <alignment horizontal="center"/>
    </xf>
    <xf numFmtId="182" fontId="6" fillId="2" borderId="0" xfId="0" applyNumberFormat="1" applyFont="1" applyFill="1" applyBorder="1" applyAlignment="1">
      <alignment horizontal="center"/>
    </xf>
    <xf numFmtId="182" fontId="6" fillId="2" borderId="4" xfId="0" applyNumberFormat="1" applyFont="1" applyFill="1" applyBorder="1" applyAlignment="1">
      <alignment horizontal="center"/>
    </xf>
    <xf numFmtId="183" fontId="0" fillId="2" borderId="1" xfId="0" applyNumberFormat="1" applyFill="1" applyBorder="1" applyAlignment="1">
      <alignment horizontal="center"/>
    </xf>
    <xf numFmtId="183" fontId="0" fillId="2" borderId="6" xfId="0" applyNumberFormat="1" applyFill="1" applyBorder="1" applyAlignment="1">
      <alignment horizontal="center"/>
    </xf>
    <xf numFmtId="182" fontId="6" fillId="2" borderId="6" xfId="0" applyNumberFormat="1" applyFont="1" applyFill="1" applyBorder="1" applyAlignment="1">
      <alignment horizontal="center"/>
    </xf>
    <xf numFmtId="182" fontId="6" fillId="2" borderId="7" xfId="0" applyNumberFormat="1" applyFont="1" applyFill="1" applyBorder="1" applyAlignment="1">
      <alignment horizontal="center"/>
    </xf>
    <xf numFmtId="185" fontId="0" fillId="2" borderId="2" xfId="0" applyNumberFormat="1" applyFill="1" applyBorder="1"/>
    <xf numFmtId="0" fontId="0" fillId="2" borderId="5" xfId="0" applyFill="1" applyBorder="1" applyAlignment="1">
      <alignment horizontal="left"/>
    </xf>
    <xf numFmtId="0" fontId="7" fillId="0" borderId="0" xfId="0" applyFont="1" applyAlignment="1">
      <alignment horizontal="center"/>
    </xf>
    <xf numFmtId="181" fontId="0" fillId="0" borderId="0" xfId="0" applyNumberFormat="1" applyAlignment="1">
      <alignment horizontal="center"/>
    </xf>
    <xf numFmtId="184" fontId="9" fillId="3" borderId="6" xfId="0" applyNumberFormat="1" applyFont="1" applyFill="1" applyBorder="1" applyAlignment="1">
      <alignment horizontal="center" vertical="center"/>
    </xf>
    <xf numFmtId="184" fontId="9" fillId="3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5" borderId="8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5" borderId="3" xfId="0" applyFill="1" applyBorder="1"/>
    <xf numFmtId="0" fontId="0" fillId="5" borderId="0" xfId="0" applyFill="1" applyBorder="1"/>
    <xf numFmtId="0" fontId="0" fillId="5" borderId="0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/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/>
    <xf numFmtId="0" fontId="2" fillId="0" borderId="0" xfId="0" applyFont="1"/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180" fontId="0" fillId="0" borderId="0" xfId="0" applyNumberFormat="1" applyFill="1" applyBorder="1" applyAlignment="1">
      <alignment horizontal="center"/>
    </xf>
    <xf numFmtId="0" fontId="2" fillId="0" borderId="0" xfId="0" applyFont="1" applyFill="1" applyBorder="1"/>
    <xf numFmtId="0" fontId="1" fillId="6" borderId="7" xfId="0" applyFont="1" applyFill="1" applyBorder="1" applyAlignment="1">
      <alignment horizontal="center" vertical="center"/>
    </xf>
    <xf numFmtId="183" fontId="0" fillId="2" borderId="4" xfId="0" applyNumberFormat="1" applyFill="1" applyBorder="1" applyAlignment="1">
      <alignment horizontal="center"/>
    </xf>
    <xf numFmtId="183" fontId="0" fillId="2" borderId="6" xfId="0" applyNumberFormat="1" applyFill="1" applyBorder="1"/>
    <xf numFmtId="183" fontId="0" fillId="2" borderId="7" xfId="0" applyNumberFormat="1" applyFill="1" applyBorder="1"/>
    <xf numFmtId="183" fontId="0" fillId="2" borderId="2" xfId="0" applyNumberFormat="1" applyFill="1" applyBorder="1" applyAlignment="1">
      <alignment horizontal="center"/>
    </xf>
    <xf numFmtId="186" fontId="2" fillId="6" borderId="1" xfId="0" applyNumberFormat="1" applyFont="1" applyFill="1" applyBorder="1" applyAlignment="1">
      <alignment horizontal="center" vertical="center"/>
    </xf>
    <xf numFmtId="186" fontId="1" fillId="6" borderId="6" xfId="0" applyNumberFormat="1" applyFont="1" applyFill="1" applyBorder="1" applyAlignment="1">
      <alignment horizontal="center" vertical="center"/>
    </xf>
    <xf numFmtId="186" fontId="0" fillId="0" borderId="0" xfId="0" applyNumberFormat="1" applyFill="1" applyBorder="1" applyAlignment="1">
      <alignment horizontal="center"/>
    </xf>
    <xf numFmtId="186" fontId="0" fillId="0" borderId="0" xfId="0" applyNumberFormat="1"/>
    <xf numFmtId="186" fontId="0" fillId="0" borderId="1" xfId="0" applyNumberFormat="1" applyBorder="1" applyAlignment="1">
      <alignment horizontal="center"/>
    </xf>
    <xf numFmtId="186" fontId="0" fillId="5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left"/>
    </xf>
    <xf numFmtId="0" fontId="1" fillId="2" borderId="0" xfId="0" applyFont="1" applyFill="1" applyBorder="1"/>
    <xf numFmtId="0" fontId="0" fillId="2" borderId="3" xfId="0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183" fontId="0" fillId="5" borderId="0" xfId="0" applyNumberFormat="1" applyFill="1" applyBorder="1" applyAlignment="1">
      <alignment horizontal="center"/>
    </xf>
    <xf numFmtId="49" fontId="3" fillId="3" borderId="1" xfId="0" applyNumberFormat="1" applyFont="1" applyFill="1" applyBorder="1"/>
    <xf numFmtId="183" fontId="0" fillId="2" borderId="7" xfId="0" applyNumberForma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0" fillId="2" borderId="0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3" borderId="0" xfId="0" applyFont="1" applyFill="1" applyBorder="1"/>
    <xf numFmtId="0" fontId="1" fillId="2" borderId="0" xfId="0" applyFont="1" applyFill="1" applyBorder="1" applyAlignment="1"/>
    <xf numFmtId="184" fontId="1" fillId="2" borderId="0" xfId="0" applyNumberFormat="1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/>
    </xf>
    <xf numFmtId="10" fontId="2" fillId="7" borderId="1" xfId="0" applyNumberFormat="1" applyFont="1" applyFill="1" applyBorder="1" applyAlignment="1">
      <alignment horizontal="center"/>
    </xf>
    <xf numFmtId="182" fontId="2" fillId="7" borderId="1" xfId="0" applyNumberFormat="1" applyFont="1" applyFill="1" applyBorder="1" applyAlignment="1">
      <alignment horizontal="center"/>
    </xf>
    <xf numFmtId="180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81" fontId="2" fillId="7" borderId="1" xfId="0" applyNumberFormat="1" applyFont="1" applyFill="1" applyBorder="1" applyAlignment="1">
      <alignment horizontal="center"/>
    </xf>
    <xf numFmtId="2" fontId="2" fillId="7" borderId="2" xfId="0" applyNumberFormat="1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186" fontId="0" fillId="7" borderId="6" xfId="0" applyNumberFormat="1" applyFill="1" applyBorder="1" applyAlignment="1">
      <alignment horizontal="center"/>
    </xf>
    <xf numFmtId="182" fontId="0" fillId="7" borderId="6" xfId="0" applyNumberFormat="1" applyFill="1" applyBorder="1" applyAlignment="1">
      <alignment horizontal="center"/>
    </xf>
    <xf numFmtId="180" fontId="0" fillId="7" borderId="6" xfId="0" applyNumberFormat="1" applyFill="1" applyBorder="1" applyAlignment="1">
      <alignment horizontal="center"/>
    </xf>
    <xf numFmtId="2" fontId="0" fillId="7" borderId="6" xfId="0" applyNumberFormat="1" applyFill="1" applyBorder="1" applyAlignment="1">
      <alignment horizontal="center"/>
    </xf>
    <xf numFmtId="181" fontId="0" fillId="7" borderId="6" xfId="0" applyNumberFormat="1" applyFill="1" applyBorder="1" applyAlignment="1">
      <alignment horizontal="center"/>
    </xf>
    <xf numFmtId="2" fontId="0" fillId="7" borderId="7" xfId="0" applyNumberForma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80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81" fontId="1" fillId="2" borderId="1" xfId="0" applyNumberFormat="1" applyFont="1" applyFill="1" applyBorder="1" applyAlignment="1">
      <alignment horizontal="center"/>
    </xf>
    <xf numFmtId="184" fontId="1" fillId="2" borderId="1" xfId="0" applyNumberFormat="1" applyFont="1" applyFill="1" applyBorder="1" applyAlignment="1">
      <alignment horizontal="center"/>
    </xf>
    <xf numFmtId="184" fontId="1" fillId="2" borderId="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80" fontId="1" fillId="2" borderId="0" xfId="0" applyNumberFormat="1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181" fontId="1" fillId="2" borderId="0" xfId="0" applyNumberFormat="1" applyFont="1" applyFill="1" applyBorder="1" applyAlignment="1">
      <alignment horizontal="center"/>
    </xf>
    <xf numFmtId="184" fontId="1" fillId="2" borderId="0" xfId="0" applyNumberFormat="1" applyFont="1" applyFill="1" applyBorder="1" applyAlignment="1">
      <alignment horizontal="center"/>
    </xf>
    <xf numFmtId="184" fontId="1" fillId="2" borderId="4" xfId="0" applyNumberFormat="1" applyFont="1" applyFill="1" applyBorder="1" applyAlignment="1">
      <alignment horizontal="center"/>
    </xf>
    <xf numFmtId="180" fontId="1" fillId="2" borderId="6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183" fontId="1" fillId="2" borderId="0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83" fontId="1" fillId="2" borderId="1" xfId="0" applyNumberFormat="1" applyFont="1" applyFill="1" applyBorder="1" applyAlignment="1">
      <alignment horizontal="center"/>
    </xf>
    <xf numFmtId="183" fontId="1" fillId="2" borderId="6" xfId="0" applyNumberFormat="1" applyFont="1" applyFill="1" applyBorder="1" applyAlignment="1">
      <alignment horizontal="center"/>
    </xf>
    <xf numFmtId="11" fontId="0" fillId="2" borderId="0" xfId="0" applyNumberFormat="1" applyFill="1"/>
    <xf numFmtId="11" fontId="0" fillId="3" borderId="4" xfId="0" applyNumberFormat="1" applyFill="1" applyBorder="1"/>
    <xf numFmtId="11" fontId="5" fillId="2" borderId="0" xfId="0" applyNumberFormat="1" applyFont="1" applyFill="1" applyBorder="1"/>
    <xf numFmtId="11" fontId="0" fillId="3" borderId="0" xfId="0" applyNumberFormat="1" applyFill="1" applyBorder="1"/>
    <xf numFmtId="11" fontId="2" fillId="5" borderId="0" xfId="0" applyNumberFormat="1" applyFont="1" applyFill="1" applyBorder="1" applyAlignment="1">
      <alignment vertical="center"/>
    </xf>
    <xf numFmtId="9" fontId="0" fillId="2" borderId="1" xfId="0" applyNumberForma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9" fontId="0" fillId="2" borderId="0" xfId="0" applyNumberFormat="1" applyFill="1" applyBorder="1" applyAlignment="1">
      <alignment horizontal="center"/>
    </xf>
  </cellXfs>
  <cellStyles count="2">
    <cellStyle name="Euro" xfId="1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104775</xdr:colOff>
      <xdr:row>2</xdr:row>
      <xdr:rowOff>180975</xdr:rowOff>
    </xdr:from>
    <xdr:to>
      <xdr:col>16</xdr:col>
      <xdr:colOff>600075</xdr:colOff>
      <xdr:row>9</xdr:row>
      <xdr:rowOff>0</xdr:rowOff>
    </xdr:to>
    <xdr:pic>
      <xdr:nvPicPr>
        <xdr:cNvPr id="9224" name="Picture 32" descr="Logo AL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34850" y="504825"/>
          <a:ext cx="98107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/Dropbox/Paper%20III%20Fluence%20Gradients/Appendix/Marion%20Erzgebirge/KE612%20-%205407%20Ms%20-%20317.8%20+-%201.0%20M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PA"/>
      <sheetName val="PlotDat3"/>
      <sheetName val="WPA f 4-19"/>
      <sheetName val="IIA all"/>
      <sheetName val="PlotDat0"/>
      <sheetName val="PlotDat1"/>
      <sheetName val="IIA 3-19"/>
      <sheetName val="PlotDat4"/>
      <sheetName val="PlotDat5"/>
      <sheetName val="Results"/>
      <sheetName val="alt &amp; neu"/>
    </sheetNames>
    <sheetDataSet>
      <sheetData sheetId="0" refreshError="1"/>
      <sheetData sheetId="1"/>
      <sheetData sheetId="2" refreshError="1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107763" dir="2700000" algn="ctr" rotWithShape="0">
            <a:srgbClr val="808080">
              <a:alpha val="50000"/>
            </a:srgbClr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0"/>
  <sheetViews>
    <sheetView workbookViewId="0"/>
  </sheetViews>
  <sheetFormatPr baseColWidth="10" defaultRowHeight="12.75"/>
  <cols>
    <col min="1" max="1" width="13.85546875" style="47" bestFit="1" customWidth="1"/>
    <col min="2" max="2" width="11.5703125" style="48" bestFit="1" customWidth="1"/>
  </cols>
  <sheetData>
    <row r="1" spans="1:6">
      <c r="A1" s="47" t="s">
        <v>24</v>
      </c>
      <c r="B1" s="48" t="s">
        <v>43</v>
      </c>
      <c r="C1">
        <v>0</v>
      </c>
      <c r="D1">
        <v>9.5076400000000003</v>
      </c>
      <c r="E1">
        <v>0</v>
      </c>
      <c r="F1">
        <v>20.34356578386647</v>
      </c>
    </row>
    <row r="2" spans="1:6">
      <c r="A2" s="47" t="s">
        <v>25</v>
      </c>
      <c r="B2" s="48" t="s">
        <v>80</v>
      </c>
      <c r="C2">
        <v>3.2848459802909246E-3</v>
      </c>
      <c r="D2">
        <v>9.5076400000000003</v>
      </c>
      <c r="E2">
        <v>1</v>
      </c>
      <c r="F2">
        <v>20.34356578386647</v>
      </c>
    </row>
    <row r="3" spans="1:6">
      <c r="A3" s="47" t="s">
        <v>26</v>
      </c>
      <c r="B3" s="56">
        <v>18</v>
      </c>
      <c r="C3">
        <v>3.2848459802909246E-3</v>
      </c>
      <c r="D3">
        <v>30.187019999999997</v>
      </c>
    </row>
    <row r="4" spans="1:6">
      <c r="A4" s="47" t="s">
        <v>27</v>
      </c>
      <c r="B4" s="56">
        <v>7</v>
      </c>
      <c r="C4">
        <v>0</v>
      </c>
      <c r="D4">
        <v>30.187019999999997</v>
      </c>
    </row>
    <row r="5" spans="1:6">
      <c r="A5" s="47" t="s">
        <v>28</v>
      </c>
      <c r="B5" s="56">
        <v>1</v>
      </c>
      <c r="C5">
        <v>0</v>
      </c>
      <c r="D5">
        <v>9.5076400000000003</v>
      </c>
    </row>
    <row r="6" spans="1:6">
      <c r="A6" s="47" t="s">
        <v>29</v>
      </c>
      <c r="B6" s="56" t="b">
        <v>1</v>
      </c>
      <c r="C6" t="s">
        <v>79</v>
      </c>
      <c r="D6" t="s">
        <v>79</v>
      </c>
    </row>
    <row r="7" spans="1:6">
      <c r="A7" s="47" t="s">
        <v>30</v>
      </c>
      <c r="B7" s="56">
        <v>1</v>
      </c>
      <c r="C7">
        <v>3.2848459802909246E-3</v>
      </c>
      <c r="D7">
        <v>19.224327000000002</v>
      </c>
    </row>
    <row r="8" spans="1:6">
      <c r="A8" s="47" t="s">
        <v>31</v>
      </c>
      <c r="B8" s="56" t="b">
        <v>1</v>
      </c>
      <c r="C8">
        <v>3.4914845790510927E-2</v>
      </c>
      <c r="D8">
        <v>19.224327000000002</v>
      </c>
    </row>
    <row r="9" spans="1:6">
      <c r="A9" s="47" t="s">
        <v>32</v>
      </c>
      <c r="B9" s="56" t="b">
        <v>1</v>
      </c>
      <c r="C9">
        <v>3.4914845790510927E-2</v>
      </c>
      <c r="D9">
        <v>21.467793</v>
      </c>
    </row>
    <row r="10" spans="1:6">
      <c r="A10" s="47" t="s">
        <v>33</v>
      </c>
      <c r="B10" s="56" t="b">
        <v>0</v>
      </c>
      <c r="C10">
        <v>3.2848459802909246E-3</v>
      </c>
      <c r="D10">
        <v>21.467793</v>
      </c>
    </row>
    <row r="11" spans="1:6">
      <c r="A11" s="47" t="s">
        <v>34</v>
      </c>
      <c r="B11" s="56" t="b">
        <v>0</v>
      </c>
      <c r="C11">
        <v>3.2848459802909246E-3</v>
      </c>
      <c r="D11">
        <v>19.224327000000002</v>
      </c>
    </row>
    <row r="12" spans="1:6">
      <c r="A12" s="47" t="s">
        <v>35</v>
      </c>
      <c r="B12" s="56" t="s">
        <v>81</v>
      </c>
      <c r="C12" t="s">
        <v>79</v>
      </c>
      <c r="D12" t="s">
        <v>79</v>
      </c>
    </row>
    <row r="13" spans="1:6">
      <c r="A13" s="47" t="s">
        <v>36</v>
      </c>
      <c r="B13" s="56" t="b">
        <v>1</v>
      </c>
      <c r="C13">
        <v>3.4914845790510927E-2</v>
      </c>
      <c r="D13">
        <v>19.703703899999997</v>
      </c>
    </row>
    <row r="14" spans="1:6">
      <c r="A14" s="47" t="s">
        <v>44</v>
      </c>
      <c r="B14" s="56" t="b">
        <v>0</v>
      </c>
      <c r="C14">
        <v>8.0373865517756812E-2</v>
      </c>
      <c r="D14">
        <v>19.703703899999997</v>
      </c>
    </row>
    <row r="15" spans="1:6">
      <c r="A15" s="47" t="s">
        <v>45</v>
      </c>
      <c r="B15" s="56" t="b">
        <v>0</v>
      </c>
      <c r="C15">
        <v>8.0373865517756812E-2</v>
      </c>
      <c r="D15">
        <v>21.3860761</v>
      </c>
    </row>
    <row r="16" spans="1:6">
      <c r="A16" s="47" t="s">
        <v>46</v>
      </c>
      <c r="B16" s="56">
        <v>1</v>
      </c>
      <c r="C16">
        <v>3.4914845790510927E-2</v>
      </c>
      <c r="D16">
        <v>21.3860761</v>
      </c>
    </row>
    <row r="17" spans="3:4">
      <c r="C17">
        <v>3.4914845790510927E-2</v>
      </c>
      <c r="D17">
        <v>19.703703899999997</v>
      </c>
    </row>
    <row r="18" spans="3:4">
      <c r="C18" t="s">
        <v>79</v>
      </c>
      <c r="D18" t="s">
        <v>79</v>
      </c>
    </row>
    <row r="19" spans="3:4">
      <c r="C19">
        <v>8.0373865517756812E-2</v>
      </c>
      <c r="D19">
        <v>19.054382</v>
      </c>
    </row>
    <row r="20" spans="3:4">
      <c r="C20">
        <v>0.11743190529540858</v>
      </c>
      <c r="D20">
        <v>19.054382</v>
      </c>
    </row>
    <row r="21" spans="3:4">
      <c r="C21">
        <v>0.11743190529540858</v>
      </c>
      <c r="D21">
        <v>21.277598000000001</v>
      </c>
    </row>
    <row r="22" spans="3:4">
      <c r="C22">
        <v>8.0373865517756812E-2</v>
      </c>
      <c r="D22">
        <v>21.277598000000001</v>
      </c>
    </row>
    <row r="23" spans="3:4">
      <c r="C23">
        <v>8.0373865517756812E-2</v>
      </c>
      <c r="D23">
        <v>19.054382</v>
      </c>
    </row>
    <row r="24" spans="3:4">
      <c r="C24" t="s">
        <v>79</v>
      </c>
      <c r="D24" t="s">
        <v>79</v>
      </c>
    </row>
    <row r="25" spans="3:4">
      <c r="C25">
        <v>0.11743190529540858</v>
      </c>
      <c r="D25">
        <v>19.924861800000002</v>
      </c>
    </row>
    <row r="26" spans="3:4">
      <c r="C26">
        <v>0.16693018499841891</v>
      </c>
      <c r="D26">
        <v>19.924861800000002</v>
      </c>
    </row>
    <row r="27" spans="3:4">
      <c r="C27">
        <v>0.16693018499841891</v>
      </c>
      <c r="D27">
        <v>21.725398200000001</v>
      </c>
    </row>
    <row r="28" spans="3:4">
      <c r="C28">
        <v>0.11743190529540858</v>
      </c>
      <c r="D28">
        <v>21.725398200000001</v>
      </c>
    </row>
    <row r="29" spans="3:4">
      <c r="C29">
        <v>0.11743190529540858</v>
      </c>
      <c r="D29">
        <v>19.924861800000002</v>
      </c>
    </row>
    <row r="30" spans="3:4">
      <c r="C30" t="s">
        <v>79</v>
      </c>
      <c r="D30" t="s">
        <v>79</v>
      </c>
    </row>
    <row r="31" spans="3:4">
      <c r="C31">
        <v>0.16693018499841891</v>
      </c>
      <c r="D31">
        <v>19.802002399999999</v>
      </c>
    </row>
    <row r="32" spans="3:4">
      <c r="C32">
        <v>0.22255135466469192</v>
      </c>
      <c r="D32">
        <v>19.802002399999999</v>
      </c>
    </row>
    <row r="33" spans="3:4">
      <c r="C33">
        <v>0.22255135466469192</v>
      </c>
      <c r="D33">
        <v>21.112737600000003</v>
      </c>
    </row>
    <row r="34" spans="3:4">
      <c r="C34">
        <v>0.16693018499841891</v>
      </c>
      <c r="D34">
        <v>21.112737600000003</v>
      </c>
    </row>
    <row r="35" spans="3:4">
      <c r="C35">
        <v>0.16693018499841891</v>
      </c>
      <c r="D35">
        <v>19.802002399999999</v>
      </c>
    </row>
    <row r="36" spans="3:4">
      <c r="C36" t="s">
        <v>79</v>
      </c>
      <c r="D36" t="s">
        <v>79</v>
      </c>
    </row>
    <row r="37" spans="3:4">
      <c r="C37">
        <v>0.22255135466469192</v>
      </c>
      <c r="D37">
        <v>20.121624300000001</v>
      </c>
    </row>
    <row r="38" spans="3:4">
      <c r="C38">
        <v>0.29196103424823383</v>
      </c>
      <c r="D38">
        <v>20.121624300000001</v>
      </c>
    </row>
    <row r="39" spans="3:4">
      <c r="C39">
        <v>0.29196103424823383</v>
      </c>
      <c r="D39">
        <v>21.121175700000002</v>
      </c>
    </row>
    <row r="40" spans="3:4">
      <c r="C40">
        <v>0.22255135466469192</v>
      </c>
      <c r="D40">
        <v>21.121175700000002</v>
      </c>
    </row>
    <row r="41" spans="3:4">
      <c r="C41">
        <v>0.22255135466469192</v>
      </c>
      <c r="D41">
        <v>20.121624300000001</v>
      </c>
    </row>
    <row r="42" spans="3:4">
      <c r="C42" t="s">
        <v>79</v>
      </c>
      <c r="D42" t="s">
        <v>79</v>
      </c>
    </row>
    <row r="43" spans="3:4">
      <c r="C43">
        <v>0.29196103424823383</v>
      </c>
      <c r="D43">
        <v>19.699437800000002</v>
      </c>
    </row>
    <row r="44" spans="3:4">
      <c r="C44">
        <v>0.35090458389457252</v>
      </c>
      <c r="D44">
        <v>19.699437800000002</v>
      </c>
    </row>
    <row r="45" spans="3:4">
      <c r="C45">
        <v>0.35090458389457252</v>
      </c>
      <c r="D45">
        <v>20.9658622</v>
      </c>
    </row>
    <row r="46" spans="3:4">
      <c r="C46">
        <v>0.29196103424823383</v>
      </c>
      <c r="D46">
        <v>20.9658622</v>
      </c>
    </row>
    <row r="47" spans="3:4">
      <c r="C47">
        <v>0.29196103424823383</v>
      </c>
      <c r="D47">
        <v>19.699437800000002</v>
      </c>
    </row>
    <row r="48" spans="3:4">
      <c r="C48" t="s">
        <v>79</v>
      </c>
      <c r="D48" t="s">
        <v>79</v>
      </c>
    </row>
    <row r="49" spans="3:4">
      <c r="C49">
        <v>0.35090458389457252</v>
      </c>
      <c r="D49">
        <v>19.7640736</v>
      </c>
    </row>
    <row r="50" spans="3:4">
      <c r="C50">
        <v>0.41344676351931947</v>
      </c>
      <c r="D50">
        <v>19.7640736</v>
      </c>
    </row>
    <row r="51" spans="3:4">
      <c r="C51">
        <v>0.41344676351931947</v>
      </c>
      <c r="D51">
        <v>20.920446399999999</v>
      </c>
    </row>
    <row r="52" spans="3:4">
      <c r="C52">
        <v>0.35090458389457252</v>
      </c>
      <c r="D52">
        <v>20.920446399999999</v>
      </c>
    </row>
    <row r="53" spans="3:4">
      <c r="C53">
        <v>0.35090458389457252</v>
      </c>
      <c r="D53">
        <v>19.7640736</v>
      </c>
    </row>
    <row r="54" spans="3:4">
      <c r="C54" t="s">
        <v>79</v>
      </c>
      <c r="D54" t="s">
        <v>79</v>
      </c>
    </row>
    <row r="55" spans="3:4">
      <c r="C55">
        <v>0.41344676351931947</v>
      </c>
      <c r="D55">
        <v>19.635054099999998</v>
      </c>
    </row>
    <row r="56" spans="3:4">
      <c r="C56">
        <v>0.465759003205446</v>
      </c>
      <c r="D56">
        <v>19.635054099999998</v>
      </c>
    </row>
    <row r="57" spans="3:4">
      <c r="C57">
        <v>0.465759003205446</v>
      </c>
      <c r="D57">
        <v>21.1144459</v>
      </c>
    </row>
    <row r="58" spans="3:4">
      <c r="C58">
        <v>0.41344676351931947</v>
      </c>
      <c r="D58">
        <v>21.1144459</v>
      </c>
    </row>
    <row r="59" spans="3:4">
      <c r="C59">
        <v>0.41344676351931947</v>
      </c>
      <c r="D59">
        <v>19.635054099999998</v>
      </c>
    </row>
    <row r="60" spans="3:4">
      <c r="C60" t="s">
        <v>79</v>
      </c>
      <c r="D60" t="s">
        <v>79</v>
      </c>
    </row>
    <row r="61" spans="3:4">
      <c r="C61">
        <v>0.465759003205446</v>
      </c>
      <c r="D61">
        <v>19.732644100000002</v>
      </c>
    </row>
    <row r="62" spans="3:4">
      <c r="C62">
        <v>0.52322678286063928</v>
      </c>
      <c r="D62">
        <v>19.732644100000002</v>
      </c>
    </row>
    <row r="63" spans="3:4">
      <c r="C63">
        <v>0.52322678286063928</v>
      </c>
      <c r="D63">
        <v>21.080515900000002</v>
      </c>
    </row>
    <row r="64" spans="3:4">
      <c r="C64">
        <v>0.465759003205446</v>
      </c>
      <c r="D64">
        <v>21.080515900000002</v>
      </c>
    </row>
    <row r="65" spans="3:4">
      <c r="C65">
        <v>0.465759003205446</v>
      </c>
      <c r="D65">
        <v>19.732644100000002</v>
      </c>
    </row>
    <row r="66" spans="3:4">
      <c r="C66" t="s">
        <v>79</v>
      </c>
      <c r="D66" t="s">
        <v>79</v>
      </c>
    </row>
    <row r="67" spans="3:4">
      <c r="C67">
        <v>0.52322678286063928</v>
      </c>
      <c r="D67">
        <v>19.232387200000002</v>
      </c>
    </row>
    <row r="68" spans="3:4">
      <c r="C68">
        <v>0.57528839254826969</v>
      </c>
      <c r="D68">
        <v>19.232387200000002</v>
      </c>
    </row>
    <row r="69" spans="3:4">
      <c r="C69">
        <v>0.57528839254826969</v>
      </c>
      <c r="D69">
        <v>20.743892800000001</v>
      </c>
    </row>
    <row r="70" spans="3:4">
      <c r="C70">
        <v>0.52322678286063928</v>
      </c>
      <c r="D70">
        <v>20.743892800000001</v>
      </c>
    </row>
    <row r="71" spans="3:4">
      <c r="C71">
        <v>0.52322678286063928</v>
      </c>
      <c r="D71">
        <v>19.232387200000002</v>
      </c>
    </row>
    <row r="72" spans="3:4">
      <c r="C72" t="s">
        <v>79</v>
      </c>
      <c r="D72" t="s">
        <v>79</v>
      </c>
    </row>
    <row r="73" spans="3:4">
      <c r="C73">
        <v>0.57528839254826969</v>
      </c>
      <c r="D73">
        <v>19.595868799999998</v>
      </c>
    </row>
    <row r="74" spans="3:4">
      <c r="C74">
        <v>0.63387521219674881</v>
      </c>
      <c r="D74">
        <v>19.595868799999998</v>
      </c>
    </row>
    <row r="75" spans="3:4">
      <c r="C75">
        <v>0.63387521219674881</v>
      </c>
      <c r="D75">
        <v>21.000431200000001</v>
      </c>
    </row>
    <row r="76" spans="3:4">
      <c r="C76">
        <v>0.57528839254826969</v>
      </c>
      <c r="D76">
        <v>21.000431200000001</v>
      </c>
    </row>
    <row r="77" spans="3:4">
      <c r="C77">
        <v>0.57528839254826969</v>
      </c>
      <c r="D77">
        <v>19.595868799999998</v>
      </c>
    </row>
    <row r="78" spans="3:4">
      <c r="C78" t="s">
        <v>79</v>
      </c>
      <c r="D78" t="s">
        <v>79</v>
      </c>
    </row>
    <row r="79" spans="3:4">
      <c r="C79">
        <v>0.63387521219674881</v>
      </c>
      <c r="D79">
        <v>19.235901999999999</v>
      </c>
    </row>
    <row r="80" spans="3:4">
      <c r="C80">
        <v>0.67263381196419725</v>
      </c>
      <c r="D80">
        <v>19.235901999999999</v>
      </c>
    </row>
    <row r="81" spans="3:4">
      <c r="C81">
        <v>0.67263381196419725</v>
      </c>
      <c r="D81">
        <v>21.253097999999998</v>
      </c>
    </row>
    <row r="82" spans="3:4">
      <c r="C82">
        <v>0.63387521219674881</v>
      </c>
      <c r="D82">
        <v>21.253097999999998</v>
      </c>
    </row>
    <row r="83" spans="3:4">
      <c r="C83">
        <v>0.63387521219674881</v>
      </c>
      <c r="D83">
        <v>19.235901999999999</v>
      </c>
    </row>
    <row r="84" spans="3:4">
      <c r="C84" t="s">
        <v>79</v>
      </c>
      <c r="D84" t="s">
        <v>79</v>
      </c>
    </row>
    <row r="85" spans="3:4">
      <c r="C85">
        <v>0.67263381196419725</v>
      </c>
      <c r="D85">
        <v>19.495765200000001</v>
      </c>
    </row>
    <row r="86" spans="3:4">
      <c r="C86">
        <v>0.72342316165946108</v>
      </c>
      <c r="D86">
        <v>19.495765200000001</v>
      </c>
    </row>
    <row r="87" spans="3:4">
      <c r="C87">
        <v>0.72342316165946108</v>
      </c>
      <c r="D87">
        <v>21.088234800000002</v>
      </c>
    </row>
    <row r="88" spans="3:4">
      <c r="C88">
        <v>0.67263381196419725</v>
      </c>
      <c r="D88">
        <v>21.088234800000002</v>
      </c>
    </row>
    <row r="89" spans="3:4">
      <c r="C89">
        <v>0.67263381196419725</v>
      </c>
      <c r="D89">
        <v>19.495765200000001</v>
      </c>
    </row>
    <row r="90" spans="3:4">
      <c r="C90" t="s">
        <v>79</v>
      </c>
      <c r="D90" t="s">
        <v>79</v>
      </c>
    </row>
    <row r="91" spans="3:4">
      <c r="C91">
        <v>0.72342316165946108</v>
      </c>
      <c r="D91">
        <v>19.549796499999999</v>
      </c>
    </row>
    <row r="92" spans="3:4">
      <c r="C92">
        <v>0.78204767130771402</v>
      </c>
      <c r="D92">
        <v>19.549796499999999</v>
      </c>
    </row>
    <row r="93" spans="3:4">
      <c r="C93">
        <v>0.78204767130771402</v>
      </c>
      <c r="D93">
        <v>20.894643500000001</v>
      </c>
    </row>
    <row r="94" spans="3:4">
      <c r="C94">
        <v>0.72342316165946108</v>
      </c>
      <c r="D94">
        <v>20.894643500000001</v>
      </c>
    </row>
    <row r="95" spans="3:4">
      <c r="C95">
        <v>0.72342316165946108</v>
      </c>
      <c r="D95">
        <v>19.549796499999999</v>
      </c>
    </row>
    <row r="96" spans="3:4">
      <c r="C96" t="s">
        <v>79</v>
      </c>
      <c r="D96" t="s">
        <v>79</v>
      </c>
    </row>
    <row r="97" spans="3:4">
      <c r="C97">
        <v>0.78204767130771402</v>
      </c>
      <c r="D97">
        <v>19.006498000000001</v>
      </c>
    </row>
    <row r="98" spans="3:4">
      <c r="C98">
        <v>0.84275501094346994</v>
      </c>
      <c r="D98">
        <v>19.006498000000001</v>
      </c>
    </row>
    <row r="99" spans="3:4">
      <c r="C99">
        <v>0.84275501094346994</v>
      </c>
      <c r="D99">
        <v>20.641742000000001</v>
      </c>
    </row>
    <row r="100" spans="3:4">
      <c r="C100">
        <v>0.78204767130771402</v>
      </c>
      <c r="D100">
        <v>20.641742000000001</v>
      </c>
    </row>
    <row r="101" spans="3:4">
      <c r="C101">
        <v>0.78204767130771402</v>
      </c>
      <c r="D101">
        <v>19.006498000000001</v>
      </c>
    </row>
    <row r="102" spans="3:4">
      <c r="C102" t="s">
        <v>79</v>
      </c>
      <c r="D102" t="s">
        <v>79</v>
      </c>
    </row>
    <row r="103" spans="3:4">
      <c r="C103">
        <v>0.84275501094346994</v>
      </c>
      <c r="D103">
        <v>19.7180882</v>
      </c>
    </row>
    <row r="104" spans="3:4">
      <c r="C104">
        <v>0.93767053037397685</v>
      </c>
      <c r="D104">
        <v>19.7180882</v>
      </c>
    </row>
    <row r="105" spans="3:4">
      <c r="C105">
        <v>0.93767053037397685</v>
      </c>
      <c r="D105">
        <v>20.811631799999997</v>
      </c>
    </row>
    <row r="106" spans="3:4">
      <c r="C106">
        <v>0.84275501094346994</v>
      </c>
      <c r="D106">
        <v>20.811631799999997</v>
      </c>
    </row>
    <row r="107" spans="3:4">
      <c r="C107">
        <v>0.84275501094346994</v>
      </c>
      <c r="D107">
        <v>19.7180882</v>
      </c>
    </row>
    <row r="108" spans="3:4">
      <c r="C108" t="s">
        <v>79</v>
      </c>
      <c r="D108" t="s">
        <v>79</v>
      </c>
    </row>
    <row r="109" spans="3:4">
      <c r="C109">
        <v>0.93767053037397685</v>
      </c>
      <c r="D109">
        <v>18.312526999999999</v>
      </c>
    </row>
    <row r="110" spans="3:4">
      <c r="C110">
        <v>0.98195121010829278</v>
      </c>
      <c r="D110">
        <v>18.312526999999999</v>
      </c>
    </row>
    <row r="111" spans="3:4">
      <c r="C111">
        <v>0.98195121010829278</v>
      </c>
      <c r="D111">
        <v>22.457432999999998</v>
      </c>
    </row>
    <row r="112" spans="3:4">
      <c r="C112">
        <v>0.93767053037397685</v>
      </c>
      <c r="D112">
        <v>22.457432999999998</v>
      </c>
    </row>
    <row r="113" spans="3:4">
      <c r="C113">
        <v>0.93767053037397685</v>
      </c>
      <c r="D113">
        <v>18.312526999999999</v>
      </c>
    </row>
    <row r="114" spans="3:4">
      <c r="C114" t="s">
        <v>79</v>
      </c>
      <c r="D114" t="s">
        <v>79</v>
      </c>
    </row>
    <row r="115" spans="3:4">
      <c r="C115">
        <v>0.98195121010829278</v>
      </c>
      <c r="D115">
        <v>17.709664999999998</v>
      </c>
    </row>
    <row r="116" spans="3:4">
      <c r="C116">
        <v>1</v>
      </c>
      <c r="D116">
        <v>17.709664999999998</v>
      </c>
    </row>
    <row r="117" spans="3:4">
      <c r="C117">
        <v>1</v>
      </c>
      <c r="D117">
        <v>22.163155</v>
      </c>
    </row>
    <row r="118" spans="3:4">
      <c r="C118">
        <v>0.98195121010829278</v>
      </c>
      <c r="D118">
        <v>22.163155</v>
      </c>
    </row>
    <row r="119" spans="3:4">
      <c r="C119">
        <v>0.98195121010829278</v>
      </c>
      <c r="D119">
        <v>17.709664999999998</v>
      </c>
    </row>
    <row r="120" spans="3:4">
      <c r="C120" t="s">
        <v>79</v>
      </c>
      <c r="D120" t="s">
        <v>79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39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6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3.3264671182759217E-3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  <c r="AQ1">
        <v>0.28757415576539913</v>
      </c>
      <c r="AR1">
        <v>2.3807120000000001E-4</v>
      </c>
      <c r="AS1">
        <v>0.27770734266926717</v>
      </c>
      <c r="AT1">
        <v>2.5760300000000002E-4</v>
      </c>
    </row>
    <row r="2" spans="1:46">
      <c r="A2" s="47" t="s">
        <v>25</v>
      </c>
      <c r="B2" s="48" t="s">
        <v>37</v>
      </c>
      <c r="C2">
        <v>0.1332168</v>
      </c>
      <c r="D2">
        <v>1.728926E-3</v>
      </c>
      <c r="E2">
        <v>0.27343701231690665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0.25038764969290633</v>
      </c>
      <c r="AJ2">
        <v>4.0759445923476122E-4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  <c r="AQ2">
        <v>0.28681256128328569</v>
      </c>
      <c r="AR2">
        <v>2.7666127296122333E-4</v>
      </c>
      <c r="AS2">
        <v>0.27742269021450183</v>
      </c>
      <c r="AT2">
        <v>3.334758984041285E-4</v>
      </c>
    </row>
    <row r="3" spans="1:46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0.24956794680237132</v>
      </c>
      <c r="AJ3">
        <v>4.4778728305868158E-4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  <c r="AQ3">
        <v>0.28456106317034968</v>
      </c>
      <c r="AR3">
        <v>3.1356477455832612E-4</v>
      </c>
      <c r="AS3">
        <v>0.27657649742713836</v>
      </c>
      <c r="AT3">
        <v>4.0727918192567719E-4</v>
      </c>
    </row>
    <row r="4" spans="1:46">
      <c r="A4" s="47" t="s">
        <v>27</v>
      </c>
      <c r="B4" s="56">
        <v>47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0.24827576616442601</v>
      </c>
      <c r="AJ4">
        <v>4.8118068792147445E-4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  <c r="AQ4">
        <v>0.28091806269801295</v>
      </c>
      <c r="AR4">
        <v>3.4716884468886748E-4</v>
      </c>
      <c r="AS4">
        <v>0.27519184624055598</v>
      </c>
      <c r="AT4">
        <v>4.7699968938097969E-4</v>
      </c>
    </row>
    <row r="5" spans="1:46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0.24661579256946262</v>
      </c>
      <c r="AJ5">
        <v>5.050693387593819E-4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  <c r="AQ5">
        <v>0.27604277646797237</v>
      </c>
      <c r="AR5">
        <v>3.7600482423792378E-4</v>
      </c>
      <c r="AS5">
        <v>0.2733065063296084</v>
      </c>
      <c r="AT5">
        <v>5.4073562707445321E-4</v>
      </c>
    </row>
    <row r="6" spans="1:46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0.24472250720590194</v>
      </c>
      <c r="AJ6">
        <v>5.1751791915279359E-4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  <c r="AQ6">
        <v>0.27014827788269957</v>
      </c>
      <c r="AR6">
        <v>3.9881244252881938E-4</v>
      </c>
      <c r="AS6">
        <v>0.27097190485235201</v>
      </c>
      <c r="AT6">
        <v>5.9674844477300946E-4</v>
      </c>
    </row>
    <row r="7" spans="1:46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0.24274929279409807</v>
      </c>
      <c r="AJ7">
        <v>5.1751791915279359E-4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  <c r="AQ7">
        <v>0.26349218481531339</v>
      </c>
      <c r="AR7">
        <v>4.1459489719914702E-4</v>
      </c>
      <c r="AS7">
        <v>0.26825172365123445</v>
      </c>
      <c r="AT7">
        <v>6.4351025882435011E-4</v>
      </c>
    </row>
    <row r="8" spans="1:46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0.24085600743053739</v>
      </c>
      <c r="AJ8">
        <v>5.050693387593819E-4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  <c r="AQ8">
        <v>0.25636540047233675</v>
      </c>
      <c r="AR8">
        <v>4.2266241924719368E-4</v>
      </c>
      <c r="AS8">
        <v>0.26522016217843908</v>
      </c>
      <c r="AT8">
        <v>6.7974552884010587E-4</v>
      </c>
    </row>
    <row r="9" spans="1:46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0.239196033835574</v>
      </c>
      <c r="AJ9">
        <v>4.8118068792147445E-4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  <c r="AQ9">
        <v>0.24907939952766325</v>
      </c>
      <c r="AR9">
        <v>4.2266241924719368E-4</v>
      </c>
      <c r="AS9">
        <v>0.26195991352825276</v>
      </c>
      <c r="AT9">
        <v>7.0446585111254637E-4</v>
      </c>
    </row>
    <row r="10" spans="1:46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0.23790385319762869</v>
      </c>
      <c r="AJ10">
        <v>4.4778728305868158E-4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  <c r="AQ10">
        <v>0.24195261518468664</v>
      </c>
      <c r="AR10">
        <v>4.1459489719914707E-4</v>
      </c>
      <c r="AS10">
        <v>0.25855990878501867</v>
      </c>
      <c r="AT10">
        <v>7.1699691969114975E-4</v>
      </c>
    </row>
    <row r="11" spans="1:46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0.23708415030709368</v>
      </c>
      <c r="AJ11">
        <v>4.0759445923476106E-4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  <c r="AQ11">
        <v>0.23529652211730048</v>
      </c>
      <c r="AR11">
        <v>3.9881244252881938E-4</v>
      </c>
      <c r="AS11">
        <v>0.25511289121498137</v>
      </c>
      <c r="AT11">
        <v>7.1699691969114975E-4</v>
      </c>
    </row>
    <row r="12" spans="1:46">
      <c r="A12" s="47" t="s">
        <v>35</v>
      </c>
      <c r="B12" s="56" t="s">
        <v>82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0.2368033326171993</v>
      </c>
      <c r="AJ12">
        <v>3.6385840000000003E-4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  <c r="AQ12">
        <v>0.22940202353202768</v>
      </c>
      <c r="AR12">
        <v>3.7600482423792378E-4</v>
      </c>
      <c r="AS12">
        <v>0.25171288647174728</v>
      </c>
      <c r="AT12">
        <v>7.0446585111254637E-4</v>
      </c>
    </row>
    <row r="13" spans="1:46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0.23708415030709368</v>
      </c>
      <c r="AJ13">
        <v>3.2012234076523883E-4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  <c r="AQ13">
        <v>0.22452673730198708</v>
      </c>
      <c r="AR13">
        <v>3.4716884468886754E-4</v>
      </c>
      <c r="AS13">
        <v>0.24845263782156099</v>
      </c>
      <c r="AT13">
        <v>6.7974552884010598E-4</v>
      </c>
    </row>
    <row r="14" spans="1:46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0.23790385319762869</v>
      </c>
      <c r="AJ14">
        <v>2.7992951694131836E-4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  <c r="AQ14">
        <v>0.22088373682965035</v>
      </c>
      <c r="AR14">
        <v>3.1356477455832623E-4</v>
      </c>
      <c r="AS14">
        <v>0.24542107634876559</v>
      </c>
      <c r="AT14">
        <v>6.4351025882435021E-4</v>
      </c>
    </row>
    <row r="15" spans="1:46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0.239196033835574</v>
      </c>
      <c r="AJ15">
        <v>2.465361120785255E-4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  <c r="AQ15">
        <v>0.21863223871671431</v>
      </c>
      <c r="AR15">
        <v>2.7666127296122333E-4</v>
      </c>
      <c r="AS15">
        <v>0.24270089514764803</v>
      </c>
      <c r="AT15">
        <v>5.9674844477300957E-4</v>
      </c>
    </row>
    <row r="16" spans="1:46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0.24085600743053739</v>
      </c>
      <c r="AJ16">
        <v>2.226474612406181E-4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  <c r="AQ16">
        <v>0.2178706442346009</v>
      </c>
      <c r="AR16">
        <v>2.3807120000000001E-4</v>
      </c>
      <c r="AS16">
        <v>0.24036629367039164</v>
      </c>
      <c r="AT16">
        <v>5.4073562707445321E-4</v>
      </c>
    </row>
    <row r="17" spans="3:46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0.24274929279409807</v>
      </c>
      <c r="AJ17">
        <v>2.1019888084720641E-4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  <c r="AQ17">
        <v>0.21863223871671431</v>
      </c>
      <c r="AR17">
        <v>1.9948112703877668E-4</v>
      </c>
      <c r="AS17">
        <v>0.23848095375944409</v>
      </c>
      <c r="AT17">
        <v>4.7699968938097969E-4</v>
      </c>
    </row>
    <row r="18" spans="3:46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0.24472250720590194</v>
      </c>
      <c r="AJ18">
        <v>2.1019888084720646E-4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  <c r="AQ18">
        <v>0.22088373682965035</v>
      </c>
      <c r="AR18">
        <v>1.6257762544167389E-4</v>
      </c>
      <c r="AS18">
        <v>0.23709630257286168</v>
      </c>
      <c r="AT18">
        <v>4.0727918192567762E-4</v>
      </c>
    </row>
    <row r="19" spans="3:46">
      <c r="C19">
        <v>0.25272240000000001</v>
      </c>
      <c r="D19">
        <v>2.3807120000000001E-4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0.24661579256946262</v>
      </c>
      <c r="AJ19">
        <v>2.2264746124061823E-4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  <c r="AQ19">
        <v>0.22452673730198708</v>
      </c>
      <c r="AR19">
        <v>1.2897355531113255E-4</v>
      </c>
      <c r="AS19">
        <v>0.23625010978549821</v>
      </c>
      <c r="AT19">
        <v>3.3347589840412883E-4</v>
      </c>
    </row>
    <row r="20" spans="3:46">
      <c r="C20">
        <v>0.25683640000000002</v>
      </c>
      <c r="D20">
        <v>2.5760300000000002E-4</v>
      </c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0.24827576616442604</v>
      </c>
      <c r="AJ20">
        <v>2.4653611207852571E-4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  <c r="AQ20">
        <v>0.22940202353202768</v>
      </c>
      <c r="AR20">
        <v>1.0013757576207623E-4</v>
      </c>
      <c r="AS20">
        <v>0.23596545733073288</v>
      </c>
      <c r="AT20">
        <v>2.5760300000000002E-4</v>
      </c>
    </row>
    <row r="21" spans="3:46">
      <c r="C21" t="s">
        <v>23</v>
      </c>
      <c r="D21" t="s">
        <v>23</v>
      </c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0.24956794680237132</v>
      </c>
      <c r="AJ21">
        <v>2.7992951694131869E-4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  <c r="AQ21">
        <v>0.23529652211730046</v>
      </c>
      <c r="AR21">
        <v>7.7329957471180714E-5</v>
      </c>
      <c r="AS21">
        <v>0.23625010978549818</v>
      </c>
      <c r="AT21">
        <v>1.8173010159587213E-4</v>
      </c>
    </row>
    <row r="22" spans="3:46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0.25038764969290633</v>
      </c>
      <c r="AJ22">
        <v>3.2012234076523916E-4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  <c r="AQ22">
        <v>0.24195261518468664</v>
      </c>
      <c r="AR22">
        <v>6.1547502800852967E-5</v>
      </c>
      <c r="AS22">
        <v>0.23709630257286168</v>
      </c>
      <c r="AT22">
        <v>1.0792681807432326E-4</v>
      </c>
    </row>
    <row r="23" spans="3:46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0.25066846738280074</v>
      </c>
      <c r="AJ23">
        <v>3.6385840000000003E-4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  <c r="AQ23">
        <v>0.24907939952766328</v>
      </c>
      <c r="AR23">
        <v>5.3479980752806354E-5</v>
      </c>
      <c r="AS23">
        <v>0.23848095375944406</v>
      </c>
      <c r="AT23">
        <v>3.820631061902122E-5</v>
      </c>
    </row>
    <row r="24" spans="3:46">
      <c r="AM24">
        <v>0.24613702217372016</v>
      </c>
      <c r="AN24">
        <v>2.7640728414240361E-4</v>
      </c>
      <c r="AQ24">
        <v>0.25636540047233675</v>
      </c>
      <c r="AR24">
        <v>5.3479980752806354E-5</v>
      </c>
      <c r="AS24">
        <v>0.24036629367039158</v>
      </c>
      <c r="AT24">
        <v>-2.5529627074452361E-5</v>
      </c>
    </row>
    <row r="25" spans="3:46">
      <c r="AM25">
        <v>0.24805540862662168</v>
      </c>
      <c r="AN25">
        <v>2.8253818960310029E-4</v>
      </c>
      <c r="AQ25">
        <v>0.26349218481531339</v>
      </c>
      <c r="AR25">
        <v>6.154750280085294E-5</v>
      </c>
      <c r="AS25">
        <v>0.242700895147648</v>
      </c>
      <c r="AT25">
        <v>-8.1542444773008774E-5</v>
      </c>
    </row>
    <row r="26" spans="3:46">
      <c r="AM26">
        <v>0.24984709449155301</v>
      </c>
      <c r="AN26">
        <v>2.9453205053651282E-4</v>
      </c>
      <c r="AQ26">
        <v>0.27014827788269957</v>
      </c>
      <c r="AR26">
        <v>7.732995747118066E-5</v>
      </c>
      <c r="AS26">
        <v>0.24542107634876553</v>
      </c>
      <c r="AT26">
        <v>-1.2830425882434941E-4</v>
      </c>
    </row>
    <row r="27" spans="3:46">
      <c r="AM27">
        <v>0.25143377449875404</v>
      </c>
      <c r="AN27">
        <v>3.1186467766692086E-4</v>
      </c>
      <c r="AQ27">
        <v>0.27604277646797232</v>
      </c>
      <c r="AR27">
        <v>1.0013757576207618E-4</v>
      </c>
      <c r="AS27">
        <v>0.24845263782156091</v>
      </c>
      <c r="AT27">
        <v>-1.6453952884010534E-4</v>
      </c>
    </row>
    <row r="28" spans="3:46">
      <c r="AM28">
        <v>0.25274610311817469</v>
      </c>
      <c r="AN28">
        <v>3.3377855201755294E-4</v>
      </c>
      <c r="AQ28">
        <v>0.28091806269801295</v>
      </c>
      <c r="AR28">
        <v>1.2897355531113247E-4</v>
      </c>
      <c r="AS28">
        <v>0.25171288647174722</v>
      </c>
      <c r="AT28">
        <v>-1.8925985111254584E-4</v>
      </c>
    </row>
    <row r="29" spans="3:46">
      <c r="AM29">
        <v>0.25372672529189483</v>
      </c>
      <c r="AN29">
        <v>3.5931593212485064E-4</v>
      </c>
      <c r="AQ29">
        <v>0.28456106317034968</v>
      </c>
      <c r="AR29">
        <v>1.6257762544167389E-4</v>
      </c>
      <c r="AS29">
        <v>0.25511289121498132</v>
      </c>
      <c r="AT29">
        <v>-2.017909196911496E-4</v>
      </c>
    </row>
    <row r="30" spans="3:46">
      <c r="AM30">
        <v>0.25433278312537572</v>
      </c>
      <c r="AN30">
        <v>3.873607119361795E-4</v>
      </c>
      <c r="AQ30">
        <v>0.28681256128328569</v>
      </c>
      <c r="AR30">
        <v>1.9948112703877647E-4</v>
      </c>
      <c r="AS30">
        <v>0.25855990878501861</v>
      </c>
      <c r="AT30">
        <v>-2.0179091969114982E-4</v>
      </c>
    </row>
    <row r="31" spans="3:46">
      <c r="AM31">
        <v>0.25453778898310603</v>
      </c>
      <c r="AN31">
        <v>4.1668720000000002E-4</v>
      </c>
      <c r="AQ31">
        <v>0.28757415576539913</v>
      </c>
      <c r="AR31">
        <v>2.3807120000000001E-4</v>
      </c>
      <c r="AS31">
        <v>0.26195991352825265</v>
      </c>
      <c r="AT31">
        <v>-1.892598511125467E-4</v>
      </c>
    </row>
    <row r="32" spans="3:46">
      <c r="AS32">
        <v>0.26522016217843897</v>
      </c>
      <c r="AT32">
        <v>-1.6453952884010675E-4</v>
      </c>
    </row>
    <row r="33" spans="45:46">
      <c r="AS33">
        <v>0.26825172365123434</v>
      </c>
      <c r="AT33">
        <v>-1.2830425882435131E-4</v>
      </c>
    </row>
    <row r="34" spans="45:46">
      <c r="AS34">
        <v>0.27097190485235195</v>
      </c>
      <c r="AT34">
        <v>-8.1542444773010888E-5</v>
      </c>
    </row>
    <row r="35" spans="45:46">
      <c r="AS35">
        <v>0.27330650632960835</v>
      </c>
      <c r="AT35">
        <v>-2.5529627074454908E-5</v>
      </c>
    </row>
    <row r="36" spans="45:46">
      <c r="AS36">
        <v>0.27519184624055593</v>
      </c>
      <c r="AT36">
        <v>3.8206310619018293E-5</v>
      </c>
    </row>
    <row r="37" spans="45:46">
      <c r="AS37">
        <v>0.2765764974271383</v>
      </c>
      <c r="AT37">
        <v>1.079268180743202E-4</v>
      </c>
    </row>
    <row r="38" spans="45:46">
      <c r="AS38">
        <v>0.27742269021450183</v>
      </c>
      <c r="AT38">
        <v>1.8173010159586872E-4</v>
      </c>
    </row>
    <row r="39" spans="45:46">
      <c r="AS39">
        <v>0.27770734266926717</v>
      </c>
      <c r="AT39">
        <v>2.5760300000000002E-4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1"/>
  <sheetViews>
    <sheetView workbookViewId="0"/>
  </sheetViews>
  <sheetFormatPr baseColWidth="10" defaultRowHeight="12.75"/>
  <cols>
    <col min="1" max="1" width="13.85546875" style="47" bestFit="1" customWidth="1"/>
    <col min="2" max="2" width="10.5703125" style="48" bestFit="1" customWidth="1"/>
  </cols>
  <sheetData>
    <row r="1" spans="1:42">
      <c r="A1" s="47" t="s">
        <v>24</v>
      </c>
      <c r="B1" s="48" t="s">
        <v>43</v>
      </c>
      <c r="C1">
        <v>5.6307169999999997E-2</v>
      </c>
      <c r="D1">
        <v>2.701742E-3</v>
      </c>
      <c r="E1">
        <v>0</v>
      </c>
      <c r="F1">
        <v>3.327644448583075E-3</v>
      </c>
      <c r="G1">
        <v>5.7211895107396771E-2</v>
      </c>
      <c r="H1">
        <v>2.7017420080649884E-3</v>
      </c>
      <c r="I1">
        <v>0.13365211963417378</v>
      </c>
      <c r="J1">
        <v>1.728926E-3</v>
      </c>
      <c r="K1">
        <v>0.16613928997094607</v>
      </c>
      <c r="L1">
        <v>1.3101330019144005E-3</v>
      </c>
      <c r="M1">
        <v>0.21790505346825548</v>
      </c>
      <c r="N1">
        <v>7.1875059999999998E-4</v>
      </c>
      <c r="O1">
        <v>0.19936048484085742</v>
      </c>
      <c r="P1">
        <v>8.6211869999999996E-4</v>
      </c>
      <c r="Q1">
        <v>0.22422678578098704</v>
      </c>
      <c r="R1">
        <v>5.9945319999999997E-4</v>
      </c>
      <c r="S1">
        <v>0.22348023537578754</v>
      </c>
      <c r="T1">
        <v>5.8558639999999995E-4</v>
      </c>
      <c r="U1">
        <v>0.239563230789235</v>
      </c>
      <c r="V1">
        <v>4.3444069999999999E-4</v>
      </c>
      <c r="W1">
        <v>0.24496370401521705</v>
      </c>
      <c r="X1">
        <v>3.8043650000000001E-4</v>
      </c>
      <c r="Y1">
        <v>0.22990061133300072</v>
      </c>
      <c r="Z1">
        <v>5.4062529999999998E-4</v>
      </c>
      <c r="AA1">
        <v>0.22645564121069636</v>
      </c>
      <c r="AB1">
        <v>5.8198479999999996E-4</v>
      </c>
      <c r="AC1">
        <v>0.23068280830478655</v>
      </c>
      <c r="AD1">
        <v>5.9560470000000003E-4</v>
      </c>
      <c r="AE1">
        <v>0.2425372862739793</v>
      </c>
      <c r="AF1">
        <v>4.1718510000000002E-4</v>
      </c>
      <c r="AG1">
        <v>0.24475923610730679</v>
      </c>
      <c r="AH1">
        <v>4.0985160000000002E-4</v>
      </c>
      <c r="AI1">
        <v>0.25066846738280074</v>
      </c>
      <c r="AJ1">
        <v>3.6385840000000003E-4</v>
      </c>
      <c r="AK1">
        <v>0.24642974570661791</v>
      </c>
      <c r="AL1">
        <v>3.8884310000000002E-4</v>
      </c>
      <c r="AM1">
        <v>0.25453778898310603</v>
      </c>
      <c r="AN1">
        <v>4.1668720000000002E-4</v>
      </c>
      <c r="AO1">
        <v>0.2450229317263633</v>
      </c>
      <c r="AP1">
        <v>4.2994240000000003E-4</v>
      </c>
    </row>
    <row r="2" spans="1:42">
      <c r="A2" s="47" t="s">
        <v>25</v>
      </c>
      <c r="B2" s="48" t="s">
        <v>37</v>
      </c>
      <c r="C2">
        <v>0.1332168</v>
      </c>
      <c r="D2">
        <v>1.728926E-3</v>
      </c>
      <c r="E2">
        <v>0.27339575194078891</v>
      </c>
      <c r="F2">
        <v>0</v>
      </c>
      <c r="G2">
        <v>5.7175247383599817E-2</v>
      </c>
      <c r="H2">
        <v>2.8542247339246275E-3</v>
      </c>
      <c r="I2">
        <v>0.13363448613026618</v>
      </c>
      <c r="J2">
        <v>1.7679978777753302E-3</v>
      </c>
      <c r="K2">
        <v>0.16610524422151621</v>
      </c>
      <c r="L2">
        <v>1.346328095031977E-3</v>
      </c>
      <c r="M2">
        <v>0.21784600826075592</v>
      </c>
      <c r="N2">
        <v>7.8148553340182678E-4</v>
      </c>
      <c r="O2">
        <v>0.19931696470576063</v>
      </c>
      <c r="P2">
        <v>9.0863221217196634E-4</v>
      </c>
      <c r="Q2">
        <v>0.22417289175835106</v>
      </c>
      <c r="R2">
        <v>6.3727832480887166E-4</v>
      </c>
      <c r="S2">
        <v>0.22342895609811819</v>
      </c>
      <c r="T2">
        <v>6.141218916365282E-4</v>
      </c>
      <c r="U2">
        <v>0.23948213447523087</v>
      </c>
      <c r="V2">
        <v>4.7300889473287966E-4</v>
      </c>
      <c r="W2">
        <v>0.24483538164368593</v>
      </c>
      <c r="X2">
        <v>4.1498249488838108E-4</v>
      </c>
      <c r="Y2">
        <v>0.22984522966746029</v>
      </c>
      <c r="Z2">
        <v>5.8452000863724125E-4</v>
      </c>
      <c r="AA2">
        <v>0.22639084450196734</v>
      </c>
      <c r="AB2">
        <v>6.2109245391984416E-4</v>
      </c>
      <c r="AC2">
        <v>0.23059333604850404</v>
      </c>
      <c r="AD2">
        <v>6.3996639360160384E-4</v>
      </c>
      <c r="AE2">
        <v>0.24240856360153173</v>
      </c>
      <c r="AF2">
        <v>4.5947366803725497E-4</v>
      </c>
      <c r="AG2">
        <v>0.24459037705451656</v>
      </c>
      <c r="AH2">
        <v>4.7142814093927335E-4</v>
      </c>
      <c r="AI2">
        <v>0.25051697415241198</v>
      </c>
      <c r="AJ2">
        <v>3.9613453495277693E-4</v>
      </c>
      <c r="AK2">
        <v>0.24627292900393255</v>
      </c>
      <c r="AL2">
        <v>4.289680094496076E-4</v>
      </c>
      <c r="AM2">
        <v>0.25433278312537572</v>
      </c>
      <c r="AN2">
        <v>4.4601368806382053E-4</v>
      </c>
      <c r="AO2">
        <v>0.2447677766820204</v>
      </c>
      <c r="AP2">
        <v>4.5447875720421694E-4</v>
      </c>
    </row>
    <row r="3" spans="1:42">
      <c r="A3" s="47" t="s">
        <v>26</v>
      </c>
      <c r="B3" s="56">
        <v>2</v>
      </c>
      <c r="C3">
        <v>0.1652988</v>
      </c>
      <c r="D3">
        <v>1.310133E-3</v>
      </c>
      <c r="G3">
        <v>5.7068273192838602E-2</v>
      </c>
      <c r="H3">
        <v>2.9943542235964177E-3</v>
      </c>
      <c r="I3">
        <v>0.13358301418015947</v>
      </c>
      <c r="J3">
        <v>1.8039043843827071E-3</v>
      </c>
      <c r="K3">
        <v>0.16600586515736757</v>
      </c>
      <c r="L3">
        <v>1.3795908787249817E-3</v>
      </c>
      <c r="M3">
        <v>0.21767365612981354</v>
      </c>
      <c r="N3">
        <v>8.3913805559845251E-4</v>
      </c>
      <c r="O3">
        <v>0.19918993004299157</v>
      </c>
      <c r="P3">
        <v>9.5137747621426821E-4</v>
      </c>
      <c r="Q3">
        <v>0.22401557586363699</v>
      </c>
      <c r="R3">
        <v>6.7203908296040735E-4</v>
      </c>
      <c r="S3">
        <v>0.22327927260721725</v>
      </c>
      <c r="T3">
        <v>6.4034560744776804E-4</v>
      </c>
      <c r="U3">
        <v>0.23924541547428074</v>
      </c>
      <c r="V3">
        <v>5.084525237023875E-4</v>
      </c>
      <c r="W3">
        <v>0.24446081044447143</v>
      </c>
      <c r="X3">
        <v>4.4672977872384808E-4</v>
      </c>
      <c r="Y3">
        <v>0.22968357136401368</v>
      </c>
      <c r="Z3">
        <v>6.2485862903257727E-4</v>
      </c>
      <c r="AA3">
        <v>0.22620170381976065</v>
      </c>
      <c r="AB3">
        <v>6.5703183830127581E-4</v>
      </c>
      <c r="AC3">
        <v>0.23033216778974852</v>
      </c>
      <c r="AD3">
        <v>6.807341666167562E-4</v>
      </c>
      <c r="AE3">
        <v>0.24203282392956754</v>
      </c>
      <c r="AF3">
        <v>4.9833626779192952E-4</v>
      </c>
      <c r="AG3">
        <v>0.24409747985235947</v>
      </c>
      <c r="AH3">
        <v>5.2801611674143636E-4</v>
      </c>
      <c r="AI3">
        <v>0.25006911544235882</v>
      </c>
      <c r="AJ3">
        <v>4.2700004793003854E-4</v>
      </c>
      <c r="AK3">
        <v>0.24581518325250315</v>
      </c>
      <c r="AL3">
        <v>4.6584223736763277E-4</v>
      </c>
      <c r="AM3">
        <v>0.25372672529189483</v>
      </c>
      <c r="AN3">
        <v>4.740584678751494E-4</v>
      </c>
      <c r="AO3">
        <v>0.24402298269321884</v>
      </c>
      <c r="AP3">
        <v>4.7702732467108319E-4</v>
      </c>
    </row>
    <row r="4" spans="1:42">
      <c r="A4" s="47" t="s">
        <v>27</v>
      </c>
      <c r="B4" s="56">
        <v>43</v>
      </c>
      <c r="C4">
        <v>0.21644740000000001</v>
      </c>
      <c r="D4">
        <v>7.1875059999999998E-4</v>
      </c>
      <c r="G4">
        <v>5.6899638947848573E-2</v>
      </c>
      <c r="H4">
        <v>3.110778011144327E-3</v>
      </c>
      <c r="I4">
        <v>0.13350187373513583</v>
      </c>
      <c r="J4">
        <v>1.833736588201019E-3</v>
      </c>
      <c r="K4">
        <v>0.1658492038792474</v>
      </c>
      <c r="L4">
        <v>1.4072265981655988E-3</v>
      </c>
      <c r="M4">
        <v>0.21740196002005968</v>
      </c>
      <c r="N4">
        <v>8.8703750211425829E-4</v>
      </c>
      <c r="O4">
        <v>0.19898967244542359</v>
      </c>
      <c r="P4">
        <v>9.8689152505007194E-4</v>
      </c>
      <c r="Q4">
        <v>0.22376758289504092</v>
      </c>
      <c r="R4">
        <v>7.0091936455935876E-4</v>
      </c>
      <c r="S4">
        <v>0.22304331136931554</v>
      </c>
      <c r="T4">
        <v>6.6213305793713607E-4</v>
      </c>
      <c r="U4">
        <v>0.23887225135201948</v>
      </c>
      <c r="V4">
        <v>5.3790015488079169E-4</v>
      </c>
      <c r="W4">
        <v>0.24387033594847327</v>
      </c>
      <c r="X4">
        <v>4.7310637537841818E-4</v>
      </c>
      <c r="Y4">
        <v>0.22942873301698716</v>
      </c>
      <c r="Z4">
        <v>6.5837316606459054E-4</v>
      </c>
      <c r="AA4">
        <v>0.22590354221728573</v>
      </c>
      <c r="AB4">
        <v>6.8689135796146019E-4</v>
      </c>
      <c r="AC4">
        <v>0.22992046182761697</v>
      </c>
      <c r="AD4">
        <v>7.1460525653105117E-4</v>
      </c>
      <c r="AE4">
        <v>0.24144050745169934</v>
      </c>
      <c r="AF4">
        <v>5.3062448255667999E-4</v>
      </c>
      <c r="AG4">
        <v>0.24332047610078172</v>
      </c>
      <c r="AH4">
        <v>5.7503110614864829E-4</v>
      </c>
      <c r="AI4">
        <v>0.24934446482733524</v>
      </c>
      <c r="AJ4">
        <v>4.5510596790551472E-4</v>
      </c>
      <c r="AK4">
        <v>0.24509359229079175</v>
      </c>
      <c r="AL4">
        <v>4.964784531076347E-4</v>
      </c>
      <c r="AM4">
        <v>0.25274610311817469</v>
      </c>
      <c r="AN4">
        <v>4.995958479824471E-4</v>
      </c>
      <c r="AO4">
        <v>0.24284888853947093</v>
      </c>
      <c r="AP4">
        <v>4.9576135156592757E-4</v>
      </c>
    </row>
    <row r="5" spans="1:42">
      <c r="A5" s="47" t="s">
        <v>28</v>
      </c>
      <c r="B5" s="56">
        <v>1</v>
      </c>
      <c r="C5">
        <v>0.19828609999999999</v>
      </c>
      <c r="D5">
        <v>8.6211869999999996E-4</v>
      </c>
      <c r="G5">
        <v>5.6683006392252357E-2</v>
      </c>
      <c r="H5">
        <v>3.1940641337001481E-3</v>
      </c>
      <c r="I5">
        <v>0.13339763831149029</v>
      </c>
      <c r="J5">
        <v>1.8550776614958534E-3</v>
      </c>
      <c r="K5">
        <v>0.16564795215220851</v>
      </c>
      <c r="L5">
        <v>1.4269963717207011E-3</v>
      </c>
      <c r="M5">
        <v>0.21705293113446761</v>
      </c>
      <c r="N5">
        <v>9.2130334466151043E-4</v>
      </c>
      <c r="O5">
        <v>0.19873241559263383</v>
      </c>
      <c r="P5">
        <v>1.0122972216528819E-3</v>
      </c>
      <c r="Q5">
        <v>0.22344900376800755</v>
      </c>
      <c r="R5">
        <v>7.2157946094822672E-4</v>
      </c>
      <c r="S5">
        <v>0.22274018856059233</v>
      </c>
      <c r="T5">
        <v>6.7771915344094086E-4</v>
      </c>
      <c r="U5">
        <v>0.23839287364634024</v>
      </c>
      <c r="V5">
        <v>5.5896611632182407E-4</v>
      </c>
      <c r="W5">
        <v>0.24311179488767012</v>
      </c>
      <c r="X5">
        <v>4.9197540985879867E-4</v>
      </c>
      <c r="Y5">
        <v>0.22910136011367482</v>
      </c>
      <c r="Z5">
        <v>6.8234847126157387E-4</v>
      </c>
      <c r="AA5">
        <v>0.22552051497433978</v>
      </c>
      <c r="AB5">
        <v>7.0825197219893043E-4</v>
      </c>
      <c r="AC5">
        <v>0.22939157213065159</v>
      </c>
      <c r="AD5">
        <v>7.3883562907876052E-4</v>
      </c>
      <c r="AE5">
        <v>0.24067960012632234</v>
      </c>
      <c r="AF5">
        <v>5.5372251319667329E-4</v>
      </c>
      <c r="AG5">
        <v>0.24232231402271698</v>
      </c>
      <c r="AH5">
        <v>6.0866423432804511E-4</v>
      </c>
      <c r="AI5">
        <v>0.24837469301647708</v>
      </c>
      <c r="AJ5">
        <v>4.7922393130910999E-4</v>
      </c>
      <c r="AK5">
        <v>0.24416661512704949</v>
      </c>
      <c r="AL5">
        <v>5.1839469267094896E-4</v>
      </c>
      <c r="AM5">
        <v>0.25143377449875404</v>
      </c>
      <c r="AN5">
        <v>5.2150972233307917E-4</v>
      </c>
      <c r="AO5">
        <v>0.2413406123465065</v>
      </c>
      <c r="AP5">
        <v>5.0916311844527754E-4</v>
      </c>
    </row>
    <row r="6" spans="1:42">
      <c r="A6" s="47" t="s">
        <v>29</v>
      </c>
      <c r="B6" s="56" t="b">
        <v>1</v>
      </c>
      <c r="C6">
        <v>0.22289629999999999</v>
      </c>
      <c r="D6">
        <v>5.9945319999999997E-4</v>
      </c>
      <c r="G6">
        <v>5.6435925807340949E-2</v>
      </c>
      <c r="H6">
        <v>3.2374652449360512E-3</v>
      </c>
      <c r="I6">
        <v>0.13327875244333462</v>
      </c>
      <c r="J6">
        <v>1.8661986774291127E-3</v>
      </c>
      <c r="K6">
        <v>0.16541841419428552</v>
      </c>
      <c r="L6">
        <v>1.4372985699122251E-3</v>
      </c>
      <c r="M6">
        <v>0.21665484571759328</v>
      </c>
      <c r="N6">
        <v>9.3915956846384301E-4</v>
      </c>
      <c r="O6">
        <v>0.19843900090486988</v>
      </c>
      <c r="P6">
        <v>1.0255363475774337E-3</v>
      </c>
      <c r="Q6">
        <v>0.22308564786874607</v>
      </c>
      <c r="R6">
        <v>7.3234561398790947E-4</v>
      </c>
      <c r="S6">
        <v>0.22239446138826963</v>
      </c>
      <c r="T6">
        <v>6.8584120119554327E-4</v>
      </c>
      <c r="U6">
        <v>0.23784611868798811</v>
      </c>
      <c r="V6">
        <v>5.6994376911362874E-4</v>
      </c>
      <c r="W6">
        <v>0.24224663974759092</v>
      </c>
      <c r="X6">
        <v>5.018082252098581E-4</v>
      </c>
      <c r="Y6">
        <v>0.22872797445974138</v>
      </c>
      <c r="Z6">
        <v>6.9484220798309774E-4</v>
      </c>
      <c r="AA6">
        <v>0.22508365268019553</v>
      </c>
      <c r="AB6">
        <v>7.1938317108463093E-4</v>
      </c>
      <c r="AC6">
        <v>0.2287883461966724</v>
      </c>
      <c r="AD6">
        <v>7.5146228357964311E-4</v>
      </c>
      <c r="AE6">
        <v>0.23981174613964842</v>
      </c>
      <c r="AF6">
        <v>5.6575909463873488E-4</v>
      </c>
      <c r="AG6">
        <v>0.24118385877343154</v>
      </c>
      <c r="AH6">
        <v>6.2619074525844718E-4</v>
      </c>
      <c r="AI6">
        <v>0.24720218369140037</v>
      </c>
      <c r="AJ6">
        <v>4.9829986740925858E-4</v>
      </c>
      <c r="AK6">
        <v>0.24310934993813732</v>
      </c>
      <c r="AL6">
        <v>5.2981543266905108E-4</v>
      </c>
      <c r="AM6">
        <v>0.24984709449155301</v>
      </c>
      <c r="AN6">
        <v>5.3884234946348722E-4</v>
      </c>
      <c r="AO6">
        <v>0.23962034568141569</v>
      </c>
      <c r="AP6">
        <v>5.1614689385994493E-4</v>
      </c>
    </row>
    <row r="7" spans="1:42">
      <c r="A7" s="47" t="s">
        <v>30</v>
      </c>
      <c r="B7" s="56">
        <v>1</v>
      </c>
      <c r="C7">
        <v>0.2222143</v>
      </c>
      <c r="D7">
        <v>5.8558639999999995E-4</v>
      </c>
      <c r="G7">
        <v>5.6178414192659044E-2</v>
      </c>
      <c r="H7">
        <v>3.2374652449360516E-3</v>
      </c>
      <c r="I7">
        <v>0.13315484755666537</v>
      </c>
      <c r="J7">
        <v>1.8661986774291127E-3</v>
      </c>
      <c r="K7">
        <v>0.16517918580571447</v>
      </c>
      <c r="L7">
        <v>1.4372985699122251E-3</v>
      </c>
      <c r="M7">
        <v>0.21623995428240675</v>
      </c>
      <c r="N7">
        <v>9.3915956846384301E-4</v>
      </c>
      <c r="O7">
        <v>0.19813319909513011</v>
      </c>
      <c r="P7">
        <v>1.0255363475774337E-3</v>
      </c>
      <c r="Q7">
        <v>0.22270695213125391</v>
      </c>
      <c r="R7">
        <v>7.3234561398790947E-4</v>
      </c>
      <c r="S7">
        <v>0.22203413861173038</v>
      </c>
      <c r="T7">
        <v>6.8584120119554327E-4</v>
      </c>
      <c r="U7">
        <v>0.23727628131201189</v>
      </c>
      <c r="V7">
        <v>5.6994376911362874E-4</v>
      </c>
      <c r="W7">
        <v>0.24134496025240909</v>
      </c>
      <c r="X7">
        <v>5.018082252098581E-4</v>
      </c>
      <c r="Y7">
        <v>0.22833882554025861</v>
      </c>
      <c r="Z7">
        <v>6.9484220798309774E-4</v>
      </c>
      <c r="AA7">
        <v>0.22462834731980447</v>
      </c>
      <c r="AB7">
        <v>7.1938317108463093E-4</v>
      </c>
      <c r="AC7">
        <v>0.22815965380332762</v>
      </c>
      <c r="AD7">
        <v>7.5146228357964311E-4</v>
      </c>
      <c r="AE7">
        <v>0.23890725386035158</v>
      </c>
      <c r="AF7">
        <v>5.6575909463873488E-4</v>
      </c>
      <c r="AG7">
        <v>0.23999734122656843</v>
      </c>
      <c r="AH7">
        <v>6.2619074525844718E-4</v>
      </c>
      <c r="AI7">
        <v>0.24587818113593488</v>
      </c>
      <c r="AJ7">
        <v>5.1150006626188684E-4</v>
      </c>
      <c r="AK7">
        <v>0.24200745006186269</v>
      </c>
      <c r="AL7">
        <v>5.2981543266905119E-4</v>
      </c>
      <c r="AM7">
        <v>0.24805540862662168</v>
      </c>
      <c r="AN7">
        <v>5.5083621039689974E-4</v>
      </c>
      <c r="AO7">
        <v>0.23782745431858429</v>
      </c>
      <c r="AP7">
        <v>5.1614689385994493E-4</v>
      </c>
    </row>
    <row r="8" spans="1:42">
      <c r="A8" s="47" t="s">
        <v>31</v>
      </c>
      <c r="B8" s="56" t="b">
        <v>1</v>
      </c>
      <c r="C8">
        <v>0.2375612</v>
      </c>
      <c r="D8">
        <v>4.3444069999999999E-4</v>
      </c>
      <c r="G8">
        <v>5.5931333607747637E-2</v>
      </c>
      <c r="H8">
        <v>3.1940641337001481E-3</v>
      </c>
      <c r="I8">
        <v>0.1330359616885097</v>
      </c>
      <c r="J8">
        <v>1.8550776614958534E-3</v>
      </c>
      <c r="K8">
        <v>0.16494964784779148</v>
      </c>
      <c r="L8">
        <v>1.4269963717207013E-3</v>
      </c>
      <c r="M8">
        <v>0.21584186886553242</v>
      </c>
      <c r="N8">
        <v>9.2130334466151043E-4</v>
      </c>
      <c r="O8">
        <v>0.19783978440736616</v>
      </c>
      <c r="P8">
        <v>1.0122972216528819E-3</v>
      </c>
      <c r="Q8">
        <v>0.22234359623199243</v>
      </c>
      <c r="R8">
        <v>7.2157946094822672E-4</v>
      </c>
      <c r="S8">
        <v>0.22168841143940768</v>
      </c>
      <c r="T8">
        <v>6.7771915344094086E-4</v>
      </c>
      <c r="U8">
        <v>0.23672952635365976</v>
      </c>
      <c r="V8">
        <v>5.5896611632182407E-4</v>
      </c>
      <c r="W8">
        <v>0.24047980511232989</v>
      </c>
      <c r="X8">
        <v>4.9197540985879867E-4</v>
      </c>
      <c r="Y8">
        <v>0.22796543988632517</v>
      </c>
      <c r="Z8">
        <v>6.8234847126157387E-4</v>
      </c>
      <c r="AA8">
        <v>0.22419148502566022</v>
      </c>
      <c r="AB8">
        <v>7.0825197219893054E-4</v>
      </c>
      <c r="AC8">
        <v>0.22755642786934843</v>
      </c>
      <c r="AD8">
        <v>7.3883562907876052E-4</v>
      </c>
      <c r="AE8">
        <v>0.23803939987367767</v>
      </c>
      <c r="AF8">
        <v>5.5372251319667329E-4</v>
      </c>
      <c r="AG8">
        <v>0.238858885977283</v>
      </c>
      <c r="AH8">
        <v>6.0866423432804511E-4</v>
      </c>
      <c r="AI8">
        <v>0.24446055061502361</v>
      </c>
      <c r="AJ8">
        <v>5.1824761583555323E-4</v>
      </c>
      <c r="AK8">
        <v>0.24095018487295053</v>
      </c>
      <c r="AL8">
        <v>5.1839469267094896E-4</v>
      </c>
      <c r="AM8">
        <v>0.24613702217372016</v>
      </c>
      <c r="AN8">
        <v>5.5696711585759642E-4</v>
      </c>
      <c r="AO8">
        <v>0.23610718765349348</v>
      </c>
      <c r="AP8">
        <v>5.0916311844527754E-4</v>
      </c>
    </row>
    <row r="9" spans="1:42">
      <c r="A9" s="47" t="s">
        <v>32</v>
      </c>
      <c r="B9" s="56" t="b">
        <v>1</v>
      </c>
      <c r="C9">
        <v>0.24179580000000001</v>
      </c>
      <c r="D9">
        <v>3.8043650000000001E-4</v>
      </c>
      <c r="G9">
        <v>5.571470105215142E-2</v>
      </c>
      <c r="H9">
        <v>3.110778011144327E-3</v>
      </c>
      <c r="I9">
        <v>0.13293172626486416</v>
      </c>
      <c r="J9">
        <v>1.833736588201019E-3</v>
      </c>
      <c r="K9">
        <v>0.16474839612075259</v>
      </c>
      <c r="L9">
        <v>1.4072265981655988E-3</v>
      </c>
      <c r="M9">
        <v>0.21549283997994034</v>
      </c>
      <c r="N9">
        <v>8.8703750211425829E-4</v>
      </c>
      <c r="O9">
        <v>0.19758252755457639</v>
      </c>
      <c r="P9">
        <v>9.8689152505007194E-4</v>
      </c>
      <c r="Q9">
        <v>0.22202501710495906</v>
      </c>
      <c r="R9">
        <v>7.0091936455935876E-4</v>
      </c>
      <c r="S9">
        <v>0.22138528863068446</v>
      </c>
      <c r="T9">
        <v>6.6213305793713607E-4</v>
      </c>
      <c r="U9">
        <v>0.23625014864798052</v>
      </c>
      <c r="V9">
        <v>5.3790015488079169E-4</v>
      </c>
      <c r="W9">
        <v>0.23972126405152674</v>
      </c>
      <c r="X9">
        <v>4.7310637537841818E-4</v>
      </c>
      <c r="Y9">
        <v>0.22763806698301284</v>
      </c>
      <c r="Z9">
        <v>6.5837316606459054E-4</v>
      </c>
      <c r="AA9">
        <v>0.22380845778271427</v>
      </c>
      <c r="AB9">
        <v>6.8689135796146019E-4</v>
      </c>
      <c r="AC9">
        <v>0.22702753817238305</v>
      </c>
      <c r="AD9">
        <v>7.1460525653105117E-4</v>
      </c>
      <c r="AE9">
        <v>0.23727849254830066</v>
      </c>
      <c r="AF9">
        <v>5.3062448255667999E-4</v>
      </c>
      <c r="AG9">
        <v>0.23786072389921825</v>
      </c>
      <c r="AH9">
        <v>5.7503110614864829E-4</v>
      </c>
      <c r="AI9">
        <v>0.2430112493849764</v>
      </c>
      <c r="AJ9">
        <v>5.1824761583555323E-4</v>
      </c>
      <c r="AK9">
        <v>0.24002320770920826</v>
      </c>
      <c r="AL9">
        <v>4.964784531076347E-4</v>
      </c>
      <c r="AM9">
        <v>0.24417577782627983</v>
      </c>
      <c r="AN9">
        <v>5.5696711585759642E-4</v>
      </c>
      <c r="AO9">
        <v>0.23459891146052905</v>
      </c>
      <c r="AP9">
        <v>4.9576135156592757E-4</v>
      </c>
    </row>
    <row r="10" spans="1:42">
      <c r="A10" s="47" t="s">
        <v>33</v>
      </c>
      <c r="B10" s="56" t="b">
        <v>0</v>
      </c>
      <c r="C10">
        <v>0.2285334</v>
      </c>
      <c r="D10">
        <v>5.4062529999999998E-4</v>
      </c>
      <c r="G10">
        <v>5.5546066807161391E-2</v>
      </c>
      <c r="H10">
        <v>2.9943542235964177E-3</v>
      </c>
      <c r="I10">
        <v>0.13285058581984052</v>
      </c>
      <c r="J10">
        <v>1.8039043843827071E-3</v>
      </c>
      <c r="K10">
        <v>0.16459173484263243</v>
      </c>
      <c r="L10">
        <v>1.3795908787249817E-3</v>
      </c>
      <c r="M10">
        <v>0.21522114387018648</v>
      </c>
      <c r="N10">
        <v>8.3913805559845251E-4</v>
      </c>
      <c r="O10">
        <v>0.19738226995700842</v>
      </c>
      <c r="P10">
        <v>9.513774762142681E-4</v>
      </c>
      <c r="Q10">
        <v>0.22177702413636299</v>
      </c>
      <c r="R10">
        <v>6.7203908296040735E-4</v>
      </c>
      <c r="S10">
        <v>0.22114932739278276</v>
      </c>
      <c r="T10">
        <v>6.4034560744776804E-4</v>
      </c>
      <c r="U10">
        <v>0.23587698452571926</v>
      </c>
      <c r="V10">
        <v>5.0845252370238739E-4</v>
      </c>
      <c r="W10">
        <v>0.23913078955552858</v>
      </c>
      <c r="X10">
        <v>4.4672977872384798E-4</v>
      </c>
      <c r="Y10">
        <v>0.22738322863598631</v>
      </c>
      <c r="Z10">
        <v>6.2485862903257727E-4</v>
      </c>
      <c r="AA10">
        <v>0.22351029618023935</v>
      </c>
      <c r="AB10">
        <v>6.5703183830127581E-4</v>
      </c>
      <c r="AC10">
        <v>0.2266158322102515</v>
      </c>
      <c r="AD10">
        <v>6.807341666167561E-4</v>
      </c>
      <c r="AE10">
        <v>0.23668617607043246</v>
      </c>
      <c r="AF10">
        <v>4.9833626779192952E-4</v>
      </c>
      <c r="AG10">
        <v>0.23708372014764051</v>
      </c>
      <c r="AH10">
        <v>5.2801611674143626E-4</v>
      </c>
      <c r="AI10">
        <v>0.24159361886406513</v>
      </c>
      <c r="AJ10">
        <v>5.1150006626188684E-4</v>
      </c>
      <c r="AK10">
        <v>0.23930161674749686</v>
      </c>
      <c r="AL10">
        <v>4.6584223736763271E-4</v>
      </c>
      <c r="AM10">
        <v>0.24225739137337832</v>
      </c>
      <c r="AN10">
        <v>5.5083621039689974E-4</v>
      </c>
      <c r="AO10">
        <v>0.23342481730678113</v>
      </c>
      <c r="AP10">
        <v>4.7702732467108319E-4</v>
      </c>
    </row>
    <row r="11" spans="1:42">
      <c r="A11" s="47" t="s">
        <v>34</v>
      </c>
      <c r="B11" s="56" t="b">
        <v>0</v>
      </c>
      <c r="C11">
        <v>0.224856</v>
      </c>
      <c r="D11">
        <v>5.8198479999999996E-4</v>
      </c>
      <c r="G11">
        <v>5.5439092616400176E-2</v>
      </c>
      <c r="H11">
        <v>2.8542247339246275E-3</v>
      </c>
      <c r="I11">
        <v>0.13279911386973381</v>
      </c>
      <c r="J11">
        <v>1.7679978777753302E-3</v>
      </c>
      <c r="K11">
        <v>0.16449235577848378</v>
      </c>
      <c r="L11">
        <v>1.346328095031977E-3</v>
      </c>
      <c r="M11">
        <v>0.2150487917392441</v>
      </c>
      <c r="N11">
        <v>7.8148553340182678E-4</v>
      </c>
      <c r="O11">
        <v>0.19725523529423936</v>
      </c>
      <c r="P11">
        <v>9.0863221217196634E-4</v>
      </c>
      <c r="Q11">
        <v>0.22161970824164892</v>
      </c>
      <c r="R11">
        <v>6.3727832480887155E-4</v>
      </c>
      <c r="S11">
        <v>0.22099964390188181</v>
      </c>
      <c r="T11">
        <v>6.141218916365282E-4</v>
      </c>
      <c r="U11">
        <v>0.23564026552476913</v>
      </c>
      <c r="V11">
        <v>4.7300889473287966E-4</v>
      </c>
      <c r="W11">
        <v>0.23875621835631408</v>
      </c>
      <c r="X11">
        <v>4.1498249488838108E-4</v>
      </c>
      <c r="Y11">
        <v>0.2272215703325397</v>
      </c>
      <c r="Z11">
        <v>5.8452000863724125E-4</v>
      </c>
      <c r="AA11">
        <v>0.22332115549803266</v>
      </c>
      <c r="AB11">
        <v>6.2109245391984416E-4</v>
      </c>
      <c r="AC11">
        <v>0.22635466395149598</v>
      </c>
      <c r="AD11">
        <v>6.3996639360160384E-4</v>
      </c>
      <c r="AE11">
        <v>0.23631043639846827</v>
      </c>
      <c r="AF11">
        <v>4.5947366803725497E-4</v>
      </c>
      <c r="AG11">
        <v>0.23659082294548342</v>
      </c>
      <c r="AH11">
        <v>4.7142814093927335E-4</v>
      </c>
      <c r="AI11">
        <v>0.24026961630859967</v>
      </c>
      <c r="AJ11">
        <v>4.9829986740925858E-4</v>
      </c>
      <c r="AK11">
        <v>0.23884387099606746</v>
      </c>
      <c r="AL11">
        <v>4.289680094496076E-4</v>
      </c>
      <c r="AM11">
        <v>0.24046570550844698</v>
      </c>
      <c r="AN11">
        <v>5.3884234946348722E-4</v>
      </c>
      <c r="AO11">
        <v>0.23268002331797957</v>
      </c>
      <c r="AP11">
        <v>4.5447875720421694E-4</v>
      </c>
    </row>
    <row r="12" spans="1:42">
      <c r="A12" s="47" t="s">
        <v>35</v>
      </c>
      <c r="B12" s="56" t="s">
        <v>83</v>
      </c>
      <c r="C12">
        <v>0.22847400000000001</v>
      </c>
      <c r="D12">
        <v>5.9560470000000003E-4</v>
      </c>
      <c r="G12">
        <v>5.5402444892603223E-2</v>
      </c>
      <c r="H12">
        <v>2.7017419919350117E-3</v>
      </c>
      <c r="I12">
        <v>0.13278148036582621</v>
      </c>
      <c r="J12">
        <v>1.728926E-3</v>
      </c>
      <c r="K12">
        <v>0.16445831002905392</v>
      </c>
      <c r="L12">
        <v>1.3101329980855995E-3</v>
      </c>
      <c r="M12">
        <v>0.21498974653174455</v>
      </c>
      <c r="N12">
        <v>7.1875059999999998E-4</v>
      </c>
      <c r="O12">
        <v>0.19721171515914257</v>
      </c>
      <c r="P12">
        <v>8.6211869999999996E-4</v>
      </c>
      <c r="Q12">
        <v>0.22156581421901295</v>
      </c>
      <c r="R12">
        <v>5.9945319999999997E-4</v>
      </c>
      <c r="S12">
        <v>0.22094836462421247</v>
      </c>
      <c r="T12">
        <v>5.8558639999999995E-4</v>
      </c>
      <c r="U12">
        <v>0.235559169210765</v>
      </c>
      <c r="V12">
        <v>4.3444069999999999E-4</v>
      </c>
      <c r="W12">
        <v>0.23862789598478296</v>
      </c>
      <c r="X12">
        <v>3.8043650000000001E-4</v>
      </c>
      <c r="Y12">
        <v>0.22716618866699928</v>
      </c>
      <c r="Z12">
        <v>5.4062529999999998E-4</v>
      </c>
      <c r="AA12">
        <v>0.22325635878930364</v>
      </c>
      <c r="AB12">
        <v>5.8198479999999996E-4</v>
      </c>
      <c r="AC12">
        <v>0.22626519169521347</v>
      </c>
      <c r="AD12">
        <v>5.9560470000000003E-4</v>
      </c>
      <c r="AE12">
        <v>0.2361817137260207</v>
      </c>
      <c r="AF12">
        <v>4.1718510000000002E-4</v>
      </c>
      <c r="AG12">
        <v>0.23642196389269318</v>
      </c>
      <c r="AH12">
        <v>4.0985160000000002E-4</v>
      </c>
      <c r="AI12">
        <v>0.23909710698352293</v>
      </c>
      <c r="AJ12">
        <v>4.7922393130910999E-4</v>
      </c>
      <c r="AK12">
        <v>0.23868705429338211</v>
      </c>
      <c r="AL12">
        <v>3.8884310000000002E-4</v>
      </c>
      <c r="AM12">
        <v>0.23887902550124596</v>
      </c>
      <c r="AN12">
        <v>5.2150972233307917E-4</v>
      </c>
      <c r="AO12">
        <v>0.23242486827363668</v>
      </c>
      <c r="AP12">
        <v>4.2994240000000003E-4</v>
      </c>
    </row>
    <row r="13" spans="1:42">
      <c r="A13" s="47" t="s">
        <v>36</v>
      </c>
      <c r="B13" s="56" t="b">
        <v>0</v>
      </c>
      <c r="C13">
        <v>0.2393595</v>
      </c>
      <c r="D13">
        <v>4.1718510000000002E-4</v>
      </c>
      <c r="G13">
        <v>5.5439092616400176E-2</v>
      </c>
      <c r="H13">
        <v>2.5492592660753721E-3</v>
      </c>
      <c r="I13">
        <v>0.13279911386973381</v>
      </c>
      <c r="J13">
        <v>1.6898541222246698E-3</v>
      </c>
      <c r="K13">
        <v>0.16449235577848378</v>
      </c>
      <c r="L13">
        <v>1.273937904968023E-3</v>
      </c>
      <c r="M13">
        <v>0.2150487917392441</v>
      </c>
      <c r="N13">
        <v>6.5601566659817306E-4</v>
      </c>
      <c r="O13">
        <v>0.19725523529423936</v>
      </c>
      <c r="P13">
        <v>8.1560518782803346E-4</v>
      </c>
      <c r="Q13">
        <v>0.22161970824164892</v>
      </c>
      <c r="R13">
        <v>5.6162807519112828E-4</v>
      </c>
      <c r="S13">
        <v>0.22099964390188181</v>
      </c>
      <c r="T13">
        <v>5.5705090836347159E-4</v>
      </c>
      <c r="U13">
        <v>0.23564026552476913</v>
      </c>
      <c r="V13">
        <v>3.9587250526712026E-4</v>
      </c>
      <c r="W13">
        <v>0.23875621835631408</v>
      </c>
      <c r="X13">
        <v>3.4589050511161883E-4</v>
      </c>
      <c r="Y13">
        <v>0.2272215703325397</v>
      </c>
      <c r="Z13">
        <v>4.9673059136275859E-4</v>
      </c>
      <c r="AA13">
        <v>0.22332115549803266</v>
      </c>
      <c r="AB13">
        <v>5.4287714608015577E-4</v>
      </c>
      <c r="AC13">
        <v>0.22635466395149598</v>
      </c>
      <c r="AD13">
        <v>5.5124300639839612E-4</v>
      </c>
      <c r="AE13">
        <v>0.23631043639846827</v>
      </c>
      <c r="AF13">
        <v>3.7489653196274501E-4</v>
      </c>
      <c r="AG13">
        <v>0.23659082294548342</v>
      </c>
      <c r="AH13">
        <v>3.4827505906072668E-4</v>
      </c>
      <c r="AI13">
        <v>0.23812733517266477</v>
      </c>
      <c r="AJ13">
        <v>4.5510596790551477E-4</v>
      </c>
      <c r="AK13">
        <v>0.23884387099606746</v>
      </c>
      <c r="AL13">
        <v>3.4871819055039239E-4</v>
      </c>
      <c r="AM13">
        <v>0.23756669688182533</v>
      </c>
      <c r="AN13">
        <v>4.995958479824471E-4</v>
      </c>
      <c r="AO13">
        <v>0.23268002331797957</v>
      </c>
      <c r="AP13">
        <v>4.0540604279578306E-4</v>
      </c>
    </row>
    <row r="14" spans="1:42">
      <c r="A14" s="47" t="s">
        <v>44</v>
      </c>
      <c r="B14" s="56" t="b">
        <v>0</v>
      </c>
      <c r="C14">
        <v>0.24059059999999999</v>
      </c>
      <c r="D14">
        <v>4.0985160000000002E-4</v>
      </c>
      <c r="G14">
        <v>5.5546066807161391E-2</v>
      </c>
      <c r="H14">
        <v>2.4091297764035819E-3</v>
      </c>
      <c r="I14">
        <v>0.13285058581984052</v>
      </c>
      <c r="J14">
        <v>1.6539476156172926E-3</v>
      </c>
      <c r="K14">
        <v>0.16459173484263243</v>
      </c>
      <c r="L14">
        <v>1.2406751212750181E-3</v>
      </c>
      <c r="M14">
        <v>0.21522114387018648</v>
      </c>
      <c r="N14">
        <v>5.9836314440154723E-4</v>
      </c>
      <c r="O14">
        <v>0.19738226995700842</v>
      </c>
      <c r="P14">
        <v>7.7285992378573159E-4</v>
      </c>
      <c r="Q14">
        <v>0.22177702413636299</v>
      </c>
      <c r="R14">
        <v>5.2686731703959248E-4</v>
      </c>
      <c r="S14">
        <v>0.22114932739278276</v>
      </c>
      <c r="T14">
        <v>5.3082719255223175E-4</v>
      </c>
      <c r="U14">
        <v>0.23587698452571926</v>
      </c>
      <c r="V14">
        <v>3.6042887629761242E-4</v>
      </c>
      <c r="W14">
        <v>0.23913078955552858</v>
      </c>
      <c r="X14">
        <v>3.1414322127615188E-4</v>
      </c>
      <c r="Y14">
        <v>0.22738322863598631</v>
      </c>
      <c r="Z14">
        <v>4.5639197096742257E-4</v>
      </c>
      <c r="AA14">
        <v>0.22351029618023935</v>
      </c>
      <c r="AB14">
        <v>5.0693776169872401E-4</v>
      </c>
      <c r="AC14">
        <v>0.2266158322102515</v>
      </c>
      <c r="AD14">
        <v>5.1047523338324375E-4</v>
      </c>
      <c r="AE14">
        <v>0.23668617607043246</v>
      </c>
      <c r="AF14">
        <v>3.3603393220807041E-4</v>
      </c>
      <c r="AG14">
        <v>0.23708372014764051</v>
      </c>
      <c r="AH14">
        <v>2.9168708325856362E-4</v>
      </c>
      <c r="AI14">
        <v>0.23740268455764116</v>
      </c>
      <c r="AJ14">
        <v>4.2700004793003854E-4</v>
      </c>
      <c r="AK14">
        <v>0.23930161674749686</v>
      </c>
      <c r="AL14">
        <v>3.1184396263236717E-4</v>
      </c>
      <c r="AM14">
        <v>0.23658607470810517</v>
      </c>
      <c r="AN14">
        <v>4.740584678751494E-4</v>
      </c>
      <c r="AO14">
        <v>0.23342481730678116</v>
      </c>
      <c r="AP14">
        <v>3.8285747532891675E-4</v>
      </c>
    </row>
    <row r="15" spans="1:42">
      <c r="A15" s="47" t="s">
        <v>45</v>
      </c>
      <c r="B15" s="56" t="b">
        <v>0</v>
      </c>
      <c r="C15">
        <v>0.24373590000000001</v>
      </c>
      <c r="D15">
        <v>3.6385840000000003E-4</v>
      </c>
      <c r="G15">
        <v>5.571470105215142E-2</v>
      </c>
      <c r="H15">
        <v>2.2927059888556726E-3</v>
      </c>
      <c r="I15">
        <v>0.13293172626486416</v>
      </c>
      <c r="J15">
        <v>1.6241154117989807E-3</v>
      </c>
      <c r="K15">
        <v>0.16474839612075259</v>
      </c>
      <c r="L15">
        <v>1.2130394018344012E-3</v>
      </c>
      <c r="M15">
        <v>0.21549283997994034</v>
      </c>
      <c r="N15">
        <v>5.5046369788574155E-4</v>
      </c>
      <c r="O15">
        <v>0.19758252755457639</v>
      </c>
      <c r="P15">
        <v>7.3734587494992776E-4</v>
      </c>
      <c r="Q15">
        <v>0.22202501710495906</v>
      </c>
      <c r="R15">
        <v>4.9798703544064117E-4</v>
      </c>
      <c r="S15">
        <v>0.22138528863068446</v>
      </c>
      <c r="T15">
        <v>5.0903974206286372E-4</v>
      </c>
      <c r="U15">
        <v>0.23625014864798052</v>
      </c>
      <c r="V15">
        <v>3.3098124511920818E-4</v>
      </c>
      <c r="W15">
        <v>0.23972126405152674</v>
      </c>
      <c r="X15">
        <v>2.8776662462158173E-4</v>
      </c>
      <c r="Y15">
        <v>0.22763806698301284</v>
      </c>
      <c r="Z15">
        <v>4.228774339354093E-4</v>
      </c>
      <c r="AA15">
        <v>0.22380845778271427</v>
      </c>
      <c r="AB15">
        <v>4.7707824203853958E-4</v>
      </c>
      <c r="AC15">
        <v>0.22702753817238305</v>
      </c>
      <c r="AD15">
        <v>4.7660414346894884E-4</v>
      </c>
      <c r="AE15">
        <v>0.23727849254830066</v>
      </c>
      <c r="AF15">
        <v>3.0374571744331994E-4</v>
      </c>
      <c r="AG15">
        <v>0.23786072389921825</v>
      </c>
      <c r="AH15">
        <v>2.4467209385135153E-4</v>
      </c>
      <c r="AI15">
        <v>0.23695482584758806</v>
      </c>
      <c r="AJ15">
        <v>3.9613453495277687E-4</v>
      </c>
      <c r="AK15">
        <v>0.24002320770920826</v>
      </c>
      <c r="AL15">
        <v>2.8120774689236524E-4</v>
      </c>
      <c r="AM15">
        <v>0.23598001687462428</v>
      </c>
      <c r="AN15">
        <v>4.4601368806382053E-4</v>
      </c>
      <c r="AO15">
        <v>0.23459891146052908</v>
      </c>
      <c r="AP15">
        <v>3.6412344843407248E-4</v>
      </c>
    </row>
    <row r="16" spans="1:42">
      <c r="A16" s="47" t="s">
        <v>46</v>
      </c>
      <c r="B16" s="56">
        <v>1</v>
      </c>
      <c r="C16">
        <v>0.24255840000000001</v>
      </c>
      <c r="D16">
        <v>3.8884310000000002E-4</v>
      </c>
      <c r="G16">
        <v>5.5931333607747637E-2</v>
      </c>
      <c r="H16">
        <v>2.209419866299852E-3</v>
      </c>
      <c r="I16">
        <v>0.1330359616885097</v>
      </c>
      <c r="J16">
        <v>1.6027743385041465E-3</v>
      </c>
      <c r="K16">
        <v>0.16494964784779148</v>
      </c>
      <c r="L16">
        <v>1.1932696282792987E-3</v>
      </c>
      <c r="M16">
        <v>0.21584186886553242</v>
      </c>
      <c r="N16">
        <v>5.1619785533848941E-4</v>
      </c>
      <c r="O16">
        <v>0.19783978440736616</v>
      </c>
      <c r="P16">
        <v>7.1194017834711799E-4</v>
      </c>
      <c r="Q16">
        <v>0.22234359623199243</v>
      </c>
      <c r="R16">
        <v>4.7732693905177322E-4</v>
      </c>
      <c r="S16">
        <v>0.22168841143940768</v>
      </c>
      <c r="T16">
        <v>4.9345364655905893E-4</v>
      </c>
      <c r="U16">
        <v>0.23672952635365976</v>
      </c>
      <c r="V16">
        <v>3.0991528367817591E-4</v>
      </c>
      <c r="W16">
        <v>0.24047980511232989</v>
      </c>
      <c r="X16">
        <v>2.688975901412013E-4</v>
      </c>
      <c r="Y16">
        <v>0.22796543988632517</v>
      </c>
      <c r="Z16">
        <v>3.9890212873842608E-4</v>
      </c>
      <c r="AA16">
        <v>0.22419148502566022</v>
      </c>
      <c r="AB16">
        <v>4.5571762780106939E-4</v>
      </c>
      <c r="AC16">
        <v>0.22755642786934843</v>
      </c>
      <c r="AD16">
        <v>4.523737709212395E-4</v>
      </c>
      <c r="AE16">
        <v>0.23803939987367767</v>
      </c>
      <c r="AF16">
        <v>2.8064768680332664E-4</v>
      </c>
      <c r="AG16">
        <v>0.238858885977283</v>
      </c>
      <c r="AH16">
        <v>2.1103896567195482E-4</v>
      </c>
      <c r="AI16">
        <v>0.2368033326171993</v>
      </c>
      <c r="AJ16">
        <v>3.6385840000000003E-4</v>
      </c>
      <c r="AK16">
        <v>0.24095018487295053</v>
      </c>
      <c r="AL16">
        <v>2.5929150732905109E-4</v>
      </c>
      <c r="AM16">
        <v>0.23577501101689397</v>
      </c>
      <c r="AN16">
        <v>4.1668720000000002E-4</v>
      </c>
      <c r="AO16">
        <v>0.23610718765349348</v>
      </c>
      <c r="AP16">
        <v>3.5072168155472245E-4</v>
      </c>
    </row>
    <row r="17" spans="3:42">
      <c r="C17">
        <v>0.2451564</v>
      </c>
      <c r="D17">
        <v>4.1668720000000002E-4</v>
      </c>
      <c r="G17">
        <v>5.6178414192659044E-2</v>
      </c>
      <c r="H17">
        <v>2.1660187550639485E-3</v>
      </c>
      <c r="I17">
        <v>0.13315484755666537</v>
      </c>
      <c r="J17">
        <v>1.5916533225708873E-3</v>
      </c>
      <c r="K17">
        <v>0.16517918580571447</v>
      </c>
      <c r="L17">
        <v>1.1829674300877749E-3</v>
      </c>
      <c r="M17">
        <v>0.21623995428240675</v>
      </c>
      <c r="N17">
        <v>4.9834163153615683E-4</v>
      </c>
      <c r="O17">
        <v>0.19813319909513011</v>
      </c>
      <c r="P17">
        <v>6.9870105242256621E-4</v>
      </c>
      <c r="Q17">
        <v>0.22270695213125391</v>
      </c>
      <c r="R17">
        <v>4.6656078601209046E-4</v>
      </c>
      <c r="S17">
        <v>0.22203413861173038</v>
      </c>
      <c r="T17">
        <v>4.8533159880445663E-4</v>
      </c>
      <c r="U17">
        <v>0.23727628131201189</v>
      </c>
      <c r="V17">
        <v>2.9893763088637124E-4</v>
      </c>
      <c r="W17">
        <v>0.24134496025240909</v>
      </c>
      <c r="X17">
        <v>2.5906477479014191E-4</v>
      </c>
      <c r="Y17">
        <v>0.22833882554025861</v>
      </c>
      <c r="Z17">
        <v>3.8640839201690215E-4</v>
      </c>
      <c r="AA17">
        <v>0.22462834731980447</v>
      </c>
      <c r="AB17">
        <v>4.44586428915369E-4</v>
      </c>
      <c r="AC17">
        <v>0.22815965380332762</v>
      </c>
      <c r="AD17">
        <v>4.3974711642035696E-4</v>
      </c>
      <c r="AE17">
        <v>0.23890725386035158</v>
      </c>
      <c r="AF17">
        <v>2.6861110536126516E-4</v>
      </c>
      <c r="AG17">
        <v>0.23999734122656843</v>
      </c>
      <c r="AH17">
        <v>1.9351245474155286E-4</v>
      </c>
      <c r="AI17">
        <v>0.23695482584758806</v>
      </c>
      <c r="AJ17">
        <v>3.3158226504722313E-4</v>
      </c>
      <c r="AK17">
        <v>0.24200745006186269</v>
      </c>
      <c r="AL17">
        <v>2.4787076733094886E-4</v>
      </c>
      <c r="AM17">
        <v>0.23598001687462428</v>
      </c>
      <c r="AN17">
        <v>3.873607119361795E-4</v>
      </c>
      <c r="AO17">
        <v>0.23782745431858429</v>
      </c>
      <c r="AP17">
        <v>3.4373790614005513E-4</v>
      </c>
    </row>
    <row r="18" spans="3:42">
      <c r="C18">
        <v>0.23872389999999999</v>
      </c>
      <c r="D18">
        <v>4.2994240000000003E-4</v>
      </c>
      <c r="G18">
        <v>5.6435925807340949E-2</v>
      </c>
      <c r="H18">
        <v>2.1660187550639489E-3</v>
      </c>
      <c r="I18">
        <v>0.13327875244333462</v>
      </c>
      <c r="J18">
        <v>1.5916533225708873E-3</v>
      </c>
      <c r="K18">
        <v>0.16541841419428552</v>
      </c>
      <c r="L18">
        <v>1.1829674300877749E-3</v>
      </c>
      <c r="M18">
        <v>0.21665484571759328</v>
      </c>
      <c r="N18">
        <v>4.9834163153615694E-4</v>
      </c>
      <c r="O18">
        <v>0.19843900090486988</v>
      </c>
      <c r="P18">
        <v>6.9870105242256632E-4</v>
      </c>
      <c r="Q18">
        <v>0.22308564786874607</v>
      </c>
      <c r="R18">
        <v>4.6656078601209046E-4</v>
      </c>
      <c r="S18">
        <v>0.22239446138826963</v>
      </c>
      <c r="T18">
        <v>4.8533159880445663E-4</v>
      </c>
      <c r="U18">
        <v>0.23784611868798811</v>
      </c>
      <c r="V18">
        <v>2.9893763088637124E-4</v>
      </c>
      <c r="W18">
        <v>0.24224663974759092</v>
      </c>
      <c r="X18">
        <v>2.5906477479014197E-4</v>
      </c>
      <c r="Y18">
        <v>0.22872797445974138</v>
      </c>
      <c r="Z18">
        <v>3.8640839201690221E-4</v>
      </c>
      <c r="AA18">
        <v>0.22508365268019553</v>
      </c>
      <c r="AB18">
        <v>4.44586428915369E-4</v>
      </c>
      <c r="AC18">
        <v>0.2287883461966724</v>
      </c>
      <c r="AD18">
        <v>4.3974711642035701E-4</v>
      </c>
      <c r="AE18">
        <v>0.23981174613964842</v>
      </c>
      <c r="AF18">
        <v>2.6861110536126521E-4</v>
      </c>
      <c r="AG18">
        <v>0.24118385877343154</v>
      </c>
      <c r="AH18">
        <v>1.9351245474155291E-4</v>
      </c>
      <c r="AI18">
        <v>0.23740268455764116</v>
      </c>
      <c r="AJ18">
        <v>3.0071675206996156E-4</v>
      </c>
      <c r="AK18">
        <v>0.24310934993813732</v>
      </c>
      <c r="AL18">
        <v>2.4787076733094891E-4</v>
      </c>
      <c r="AM18">
        <v>0.23658607470810517</v>
      </c>
      <c r="AN18">
        <v>3.5931593212485064E-4</v>
      </c>
      <c r="AO18">
        <v>0.23962034568141569</v>
      </c>
      <c r="AP18">
        <v>3.4373790614005513E-4</v>
      </c>
    </row>
    <row r="19" spans="3:42">
      <c r="C19" t="s">
        <v>23</v>
      </c>
      <c r="D19" t="s">
        <v>23</v>
      </c>
      <c r="G19">
        <v>5.6683006392252364E-2</v>
      </c>
      <c r="H19">
        <v>2.2094198662998524E-3</v>
      </c>
      <c r="I19">
        <v>0.13339763831149029</v>
      </c>
      <c r="J19">
        <v>1.6027743385041465E-3</v>
      </c>
      <c r="K19">
        <v>0.16564795215220851</v>
      </c>
      <c r="L19">
        <v>1.1932696282792989E-3</v>
      </c>
      <c r="M19">
        <v>0.21705293113446761</v>
      </c>
      <c r="N19">
        <v>5.1619785533848963E-4</v>
      </c>
      <c r="O19">
        <v>0.19873241559263383</v>
      </c>
      <c r="P19">
        <v>7.119401783471181E-4</v>
      </c>
      <c r="Q19">
        <v>0.22344900376800755</v>
      </c>
      <c r="R19">
        <v>4.7732693905177333E-4</v>
      </c>
      <c r="S19">
        <v>0.22274018856059233</v>
      </c>
      <c r="T19">
        <v>4.9345364655905904E-4</v>
      </c>
      <c r="U19">
        <v>0.23839287364634024</v>
      </c>
      <c r="V19">
        <v>3.0991528367817602E-4</v>
      </c>
      <c r="W19">
        <v>0.24311179488767012</v>
      </c>
      <c r="X19">
        <v>2.6889759014120141E-4</v>
      </c>
      <c r="Y19">
        <v>0.22910136011367482</v>
      </c>
      <c r="Z19">
        <v>3.9890212873842619E-4</v>
      </c>
      <c r="AA19">
        <v>0.22552051497433978</v>
      </c>
      <c r="AB19">
        <v>4.5571762780106955E-4</v>
      </c>
      <c r="AC19">
        <v>0.22939157213065159</v>
      </c>
      <c r="AD19">
        <v>4.5237377092123966E-4</v>
      </c>
      <c r="AE19">
        <v>0.24067960012632234</v>
      </c>
      <c r="AF19">
        <v>2.806476868033268E-4</v>
      </c>
      <c r="AG19">
        <v>0.24232231402271698</v>
      </c>
      <c r="AH19">
        <v>2.1103896567195503E-4</v>
      </c>
      <c r="AI19">
        <v>0.23812733517266477</v>
      </c>
      <c r="AJ19">
        <v>2.7261083209448534E-4</v>
      </c>
      <c r="AK19">
        <v>0.24416661512704949</v>
      </c>
      <c r="AL19">
        <v>2.592915073290512E-4</v>
      </c>
      <c r="AM19">
        <v>0.23756669688182533</v>
      </c>
      <c r="AN19">
        <v>3.3377855201755299E-4</v>
      </c>
      <c r="AO19">
        <v>0.2413406123465065</v>
      </c>
      <c r="AP19">
        <v>3.5072168155472251E-4</v>
      </c>
    </row>
    <row r="20" spans="3:42">
      <c r="G20">
        <v>5.6899638947848573E-2</v>
      </c>
      <c r="H20">
        <v>2.2927059888556735E-3</v>
      </c>
      <c r="I20">
        <v>0.13350187373513583</v>
      </c>
      <c r="J20">
        <v>1.624115411798981E-3</v>
      </c>
      <c r="K20">
        <v>0.1658492038792474</v>
      </c>
      <c r="L20">
        <v>1.2130394018344012E-3</v>
      </c>
      <c r="M20">
        <v>0.21740196002005968</v>
      </c>
      <c r="N20">
        <v>5.5046369788574177E-4</v>
      </c>
      <c r="O20">
        <v>0.19898967244542359</v>
      </c>
      <c r="P20">
        <v>7.3734587494992797E-4</v>
      </c>
      <c r="Q20">
        <v>0.22376758289504092</v>
      </c>
      <c r="R20">
        <v>4.9798703544064128E-4</v>
      </c>
      <c r="S20">
        <v>0.22304331136931554</v>
      </c>
      <c r="T20">
        <v>5.0903974206286382E-4</v>
      </c>
      <c r="U20">
        <v>0.23887225135201948</v>
      </c>
      <c r="V20">
        <v>3.3098124511920835E-4</v>
      </c>
      <c r="W20">
        <v>0.24387033594847327</v>
      </c>
      <c r="X20">
        <v>2.8776662462158195E-4</v>
      </c>
      <c r="Y20">
        <v>0.22942873301698716</v>
      </c>
      <c r="Z20">
        <v>4.2287743393540952E-4</v>
      </c>
      <c r="AA20">
        <v>0.22590354221728573</v>
      </c>
      <c r="AB20">
        <v>4.7707824203853979E-4</v>
      </c>
      <c r="AC20">
        <v>0.22992046182761697</v>
      </c>
      <c r="AD20">
        <v>4.7660414346894906E-4</v>
      </c>
      <c r="AE20">
        <v>0.24144050745169934</v>
      </c>
      <c r="AF20">
        <v>3.0374571744332015E-4</v>
      </c>
      <c r="AG20">
        <v>0.24332047610078172</v>
      </c>
      <c r="AH20">
        <v>2.4467209385135185E-4</v>
      </c>
      <c r="AI20">
        <v>0.23909710698352293</v>
      </c>
      <c r="AJ20">
        <v>2.4849286869089006E-4</v>
      </c>
      <c r="AK20">
        <v>0.24509359229079175</v>
      </c>
      <c r="AL20">
        <v>2.8120774689236545E-4</v>
      </c>
      <c r="AM20">
        <v>0.23887902550124596</v>
      </c>
      <c r="AN20">
        <v>3.1186467766692092E-4</v>
      </c>
      <c r="AO20">
        <v>0.24284888853947093</v>
      </c>
      <c r="AP20">
        <v>3.6412344843407259E-4</v>
      </c>
    </row>
    <row r="21" spans="3:42">
      <c r="G21">
        <v>5.7068273192838602E-2</v>
      </c>
      <c r="H21">
        <v>2.4091297764035832E-3</v>
      </c>
      <c r="I21">
        <v>0.13358301418015947</v>
      </c>
      <c r="J21">
        <v>1.653947615617293E-3</v>
      </c>
      <c r="K21">
        <v>0.16600586515736757</v>
      </c>
      <c r="L21">
        <v>1.2406751212750186E-3</v>
      </c>
      <c r="M21">
        <v>0.21767365612981354</v>
      </c>
      <c r="N21">
        <v>5.9836314440154766E-4</v>
      </c>
      <c r="O21">
        <v>0.19918993004299157</v>
      </c>
      <c r="P21">
        <v>7.7285992378573192E-4</v>
      </c>
      <c r="Q21">
        <v>0.22401557586363699</v>
      </c>
      <c r="R21">
        <v>5.268673170395928E-4</v>
      </c>
      <c r="S21">
        <v>0.22327927260721725</v>
      </c>
      <c r="T21">
        <v>5.3082719255223196E-4</v>
      </c>
      <c r="U21">
        <v>0.23924541547428074</v>
      </c>
      <c r="V21">
        <v>3.6042887629761269E-4</v>
      </c>
      <c r="W21">
        <v>0.24446081044447143</v>
      </c>
      <c r="X21">
        <v>3.1414322127615215E-4</v>
      </c>
      <c r="Y21">
        <v>0.22968357136401368</v>
      </c>
      <c r="Z21">
        <v>4.5639197096742295E-4</v>
      </c>
      <c r="AA21">
        <v>0.22620170381976065</v>
      </c>
      <c r="AB21">
        <v>5.0693776169872433E-4</v>
      </c>
      <c r="AC21">
        <v>0.23033216778974852</v>
      </c>
      <c r="AD21">
        <v>5.1047523338324408E-4</v>
      </c>
      <c r="AE21">
        <v>0.24203282392956754</v>
      </c>
      <c r="AF21">
        <v>3.3603393220807073E-4</v>
      </c>
      <c r="AG21">
        <v>0.24409747985235947</v>
      </c>
      <c r="AH21">
        <v>2.9168708325856405E-4</v>
      </c>
      <c r="AI21">
        <v>0.24026961630859964</v>
      </c>
      <c r="AJ21">
        <v>2.2941693259074148E-4</v>
      </c>
      <c r="AK21">
        <v>0.24581518325250315</v>
      </c>
      <c r="AL21">
        <v>3.118439626323675E-4</v>
      </c>
      <c r="AM21">
        <v>0.24046570550844698</v>
      </c>
      <c r="AN21">
        <v>2.9453205053651287E-4</v>
      </c>
      <c r="AO21">
        <v>0.24402298269321884</v>
      </c>
      <c r="AP21">
        <v>3.8285747532891697E-4</v>
      </c>
    </row>
    <row r="22" spans="3:42">
      <c r="G22">
        <v>5.7175247383599824E-2</v>
      </c>
      <c r="H22">
        <v>2.5492592660753734E-3</v>
      </c>
      <c r="I22">
        <v>0.13363448613026618</v>
      </c>
      <c r="J22">
        <v>1.6898541222246702E-3</v>
      </c>
      <c r="K22">
        <v>0.16610524422151621</v>
      </c>
      <c r="L22">
        <v>1.2739379049680232E-3</v>
      </c>
      <c r="M22">
        <v>0.21784600826075592</v>
      </c>
      <c r="N22">
        <v>6.560156665981735E-4</v>
      </c>
      <c r="O22">
        <v>0.19931696470576063</v>
      </c>
      <c r="P22">
        <v>8.1560518782803379E-4</v>
      </c>
      <c r="Q22">
        <v>0.22417289175835106</v>
      </c>
      <c r="R22">
        <v>5.6162807519112849E-4</v>
      </c>
      <c r="S22">
        <v>0.22342895609811819</v>
      </c>
      <c r="T22">
        <v>5.5705090836347191E-4</v>
      </c>
      <c r="U22">
        <v>0.23948213447523087</v>
      </c>
      <c r="V22">
        <v>3.9587250526712059E-4</v>
      </c>
      <c r="W22">
        <v>0.24483538164368593</v>
      </c>
      <c r="X22">
        <v>3.4589050511161905E-4</v>
      </c>
      <c r="Y22">
        <v>0.22984522966746029</v>
      </c>
      <c r="Z22">
        <v>4.9673059136275891E-4</v>
      </c>
      <c r="AA22">
        <v>0.22639084450196734</v>
      </c>
      <c r="AB22">
        <v>5.428771460801561E-4</v>
      </c>
      <c r="AC22">
        <v>0.23059333604850404</v>
      </c>
      <c r="AD22">
        <v>5.5124300639839644E-4</v>
      </c>
      <c r="AE22">
        <v>0.24240856360153173</v>
      </c>
      <c r="AF22">
        <v>3.7489653196274533E-4</v>
      </c>
      <c r="AG22">
        <v>0.24459037705451656</v>
      </c>
      <c r="AH22">
        <v>3.4827505906072706E-4</v>
      </c>
      <c r="AI22">
        <v>0.24159361886406513</v>
      </c>
      <c r="AJ22">
        <v>2.1621673373811319E-4</v>
      </c>
      <c r="AK22">
        <v>0.24627292900393255</v>
      </c>
      <c r="AL22">
        <v>3.4871819055039272E-4</v>
      </c>
      <c r="AM22">
        <v>0.24225739137337832</v>
      </c>
      <c r="AN22">
        <v>2.8253818960310029E-4</v>
      </c>
      <c r="AO22">
        <v>0.2447677766820204</v>
      </c>
      <c r="AP22">
        <v>4.0540604279578328E-4</v>
      </c>
    </row>
    <row r="23" spans="3:42">
      <c r="G23">
        <v>5.7211895107396771E-2</v>
      </c>
      <c r="H23">
        <v>2.7017419919350117E-3</v>
      </c>
      <c r="I23">
        <v>0.13365211963417378</v>
      </c>
      <c r="J23">
        <v>1.728926E-3</v>
      </c>
      <c r="K23">
        <v>0.16613928997094607</v>
      </c>
      <c r="L23">
        <v>1.3101329980855995E-3</v>
      </c>
      <c r="M23">
        <v>0.21790505346825548</v>
      </c>
      <c r="N23">
        <v>7.1875059999999998E-4</v>
      </c>
      <c r="O23">
        <v>0.19936048484085742</v>
      </c>
      <c r="P23">
        <v>8.6211869999999996E-4</v>
      </c>
      <c r="Q23">
        <v>0.22422678578098704</v>
      </c>
      <c r="R23">
        <v>5.9945319999999997E-4</v>
      </c>
      <c r="S23">
        <v>0.22348023537578754</v>
      </c>
      <c r="T23">
        <v>5.8558639999999995E-4</v>
      </c>
      <c r="U23">
        <v>0.239563230789235</v>
      </c>
      <c r="V23">
        <v>4.3444069999999999E-4</v>
      </c>
      <c r="W23">
        <v>0.24496370401521705</v>
      </c>
      <c r="X23">
        <v>3.8043650000000001E-4</v>
      </c>
      <c r="Y23">
        <v>0.22990061133300072</v>
      </c>
      <c r="Z23">
        <v>5.4062529999999998E-4</v>
      </c>
      <c r="AA23">
        <v>0.22645564121069636</v>
      </c>
      <c r="AB23">
        <v>5.8198479999999996E-4</v>
      </c>
      <c r="AC23">
        <v>0.23068280830478655</v>
      </c>
      <c r="AD23">
        <v>5.9560470000000003E-4</v>
      </c>
      <c r="AE23">
        <v>0.2425372862739793</v>
      </c>
      <c r="AF23">
        <v>4.1718510000000002E-4</v>
      </c>
      <c r="AG23">
        <v>0.24475923610730679</v>
      </c>
      <c r="AH23">
        <v>4.0985160000000002E-4</v>
      </c>
      <c r="AI23">
        <v>0.2430112493849764</v>
      </c>
      <c r="AJ23">
        <v>2.0946918416444685E-4</v>
      </c>
      <c r="AK23">
        <v>0.24642974570661791</v>
      </c>
      <c r="AL23">
        <v>3.8884310000000002E-4</v>
      </c>
      <c r="AM23">
        <v>0.24417577782627983</v>
      </c>
      <c r="AN23">
        <v>2.7640728414240361E-4</v>
      </c>
      <c r="AO23">
        <v>0.2450229317263633</v>
      </c>
      <c r="AP23">
        <v>4.2994240000000003E-4</v>
      </c>
    </row>
    <row r="24" spans="3:42">
      <c r="AI24">
        <v>0.24446055061502361</v>
      </c>
      <c r="AJ24">
        <v>2.0946918416444685E-4</v>
      </c>
      <c r="AM24">
        <v>0.24613702217372016</v>
      </c>
      <c r="AN24">
        <v>2.7640728414240361E-4</v>
      </c>
    </row>
    <row r="25" spans="3:42">
      <c r="AI25">
        <v>0.24587818113593488</v>
      </c>
      <c r="AJ25">
        <v>2.1621673373811319E-4</v>
      </c>
      <c r="AM25">
        <v>0.24805540862662168</v>
      </c>
      <c r="AN25">
        <v>2.8253818960310029E-4</v>
      </c>
    </row>
    <row r="26" spans="3:42">
      <c r="AI26">
        <v>0.24720218369140037</v>
      </c>
      <c r="AJ26">
        <v>2.2941693259074148E-4</v>
      </c>
      <c r="AM26">
        <v>0.24984709449155301</v>
      </c>
      <c r="AN26">
        <v>2.9453205053651282E-4</v>
      </c>
    </row>
    <row r="27" spans="3:42">
      <c r="AI27">
        <v>0.24837469301647708</v>
      </c>
      <c r="AJ27">
        <v>2.4849286869089001E-4</v>
      </c>
      <c r="AM27">
        <v>0.25143377449875404</v>
      </c>
      <c r="AN27">
        <v>3.1186467766692086E-4</v>
      </c>
    </row>
    <row r="28" spans="3:42">
      <c r="AI28">
        <v>0.24934446482733524</v>
      </c>
      <c r="AJ28">
        <v>2.7261083209448528E-4</v>
      </c>
      <c r="AM28">
        <v>0.25274610311817469</v>
      </c>
      <c r="AN28">
        <v>3.3377855201755294E-4</v>
      </c>
    </row>
    <row r="29" spans="3:42">
      <c r="AI29">
        <v>0.25006911544235882</v>
      </c>
      <c r="AJ29">
        <v>3.0071675206996156E-4</v>
      </c>
      <c r="AM29">
        <v>0.25372672529189483</v>
      </c>
      <c r="AN29">
        <v>3.5931593212485064E-4</v>
      </c>
    </row>
    <row r="30" spans="3:42">
      <c r="AI30">
        <v>0.25051697415241198</v>
      </c>
      <c r="AJ30">
        <v>3.3158226504722313E-4</v>
      </c>
      <c r="AM30">
        <v>0.25433278312537572</v>
      </c>
      <c r="AN30">
        <v>3.873607119361795E-4</v>
      </c>
    </row>
    <row r="31" spans="3:42">
      <c r="AI31">
        <v>0.25066846738280074</v>
      </c>
      <c r="AJ31">
        <v>3.6385840000000003E-4</v>
      </c>
      <c r="AM31">
        <v>0.25453778898310603</v>
      </c>
      <c r="AN31">
        <v>4.1668720000000002E-4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3:AS127"/>
  <sheetViews>
    <sheetView tabSelected="1" zoomScale="80" zoomScaleNormal="80" workbookViewId="0">
      <selection activeCell="K11" sqref="K11"/>
    </sheetView>
  </sheetViews>
  <sheetFormatPr baseColWidth="10" defaultRowHeight="12.75"/>
  <cols>
    <col min="1" max="1" width="11.85546875" customWidth="1"/>
    <col min="2" max="2" width="15.140625" customWidth="1"/>
    <col min="3" max="3" width="8.7109375" customWidth="1"/>
    <col min="4" max="4" width="8.28515625" customWidth="1"/>
    <col min="5" max="5" width="17.85546875" customWidth="1"/>
    <col min="6" max="6" width="11.140625" customWidth="1"/>
    <col min="7" max="7" width="10.5703125" customWidth="1"/>
    <col min="8" max="8" width="12.42578125" customWidth="1"/>
    <col min="9" max="9" width="11.140625" customWidth="1"/>
    <col min="10" max="10" width="10.28515625" customWidth="1"/>
    <col min="11" max="11" width="11.42578125" customWidth="1"/>
    <col min="12" max="12" width="10.7109375" customWidth="1"/>
    <col min="13" max="13" width="11" customWidth="1"/>
    <col min="14" max="14" width="14.7109375" customWidth="1"/>
    <col min="15" max="15" width="15.140625" customWidth="1"/>
    <col min="16" max="16" width="7.28515625" style="32" customWidth="1"/>
    <col min="17" max="17" width="11.85546875" style="32" customWidth="1"/>
    <col min="18" max="18" width="7" customWidth="1"/>
    <col min="23" max="23" width="10.140625" customWidth="1"/>
    <col min="24" max="26" width="11.42578125" style="127"/>
    <col min="28" max="28" width="10.28515625" customWidth="1"/>
    <col min="42" max="42" width="12.5703125" customWidth="1"/>
    <col min="43" max="45" width="21.140625" customWidth="1"/>
  </cols>
  <sheetData>
    <row r="3" spans="1:45" ht="18">
      <c r="A3" s="39" t="s">
        <v>123</v>
      </c>
      <c r="B3" s="122" t="s">
        <v>87</v>
      </c>
      <c r="C3" s="40"/>
      <c r="D3" s="53"/>
      <c r="E3" s="2"/>
      <c r="F3" s="2"/>
      <c r="G3" s="2"/>
      <c r="H3" s="2"/>
      <c r="I3" s="2"/>
      <c r="J3" s="119"/>
      <c r="K3" s="2"/>
      <c r="L3" s="2"/>
      <c r="M3" s="34"/>
      <c r="N3" s="2"/>
      <c r="O3" s="2"/>
      <c r="P3" s="27"/>
      <c r="Q3" s="28"/>
    </row>
    <row r="4" spans="1:45">
      <c r="A4" s="41" t="s">
        <v>11</v>
      </c>
      <c r="B4" s="128" t="s">
        <v>124</v>
      </c>
      <c r="C4" s="43"/>
      <c r="D4" s="5"/>
      <c r="E4" s="5" t="s">
        <v>7</v>
      </c>
      <c r="F4" s="10" t="s">
        <v>125</v>
      </c>
      <c r="G4" s="5"/>
      <c r="H4" s="5"/>
      <c r="I4" s="5"/>
      <c r="J4" s="117" t="s">
        <v>78</v>
      </c>
      <c r="K4" s="5"/>
      <c r="L4" s="5"/>
      <c r="M4" s="4" t="s">
        <v>77</v>
      </c>
      <c r="N4" s="5"/>
      <c r="O4" s="5"/>
      <c r="P4" s="29"/>
      <c r="Q4" s="30"/>
    </row>
    <row r="5" spans="1:45">
      <c r="A5" s="41" t="s">
        <v>12</v>
      </c>
      <c r="B5" s="128"/>
      <c r="C5" s="43"/>
      <c r="D5" s="5"/>
      <c r="E5" s="5" t="s">
        <v>14</v>
      </c>
      <c r="F5" s="115" t="s">
        <v>126</v>
      </c>
      <c r="G5" s="11"/>
      <c r="H5" s="1"/>
      <c r="I5" s="5"/>
      <c r="J5" s="117"/>
      <c r="K5" s="5"/>
      <c r="L5" s="5"/>
      <c r="M5" s="4"/>
      <c r="N5" s="5"/>
      <c r="O5" s="5"/>
      <c r="P5" s="29"/>
      <c r="Q5" s="30"/>
    </row>
    <row r="6" spans="1:45">
      <c r="A6" s="41"/>
      <c r="B6" s="42"/>
      <c r="C6" s="43"/>
      <c r="D6" s="5"/>
      <c r="E6" s="5" t="s">
        <v>8</v>
      </c>
      <c r="F6" s="10" t="s">
        <v>127</v>
      </c>
      <c r="G6" s="5"/>
      <c r="H6" s="5"/>
      <c r="I6" s="5"/>
      <c r="J6" s="117" t="s">
        <v>88</v>
      </c>
      <c r="K6" s="5" t="s">
        <v>128</v>
      </c>
      <c r="L6" s="5"/>
      <c r="M6" s="4" t="s">
        <v>89</v>
      </c>
      <c r="N6" s="5" t="s">
        <v>90</v>
      </c>
      <c r="O6" s="5"/>
      <c r="P6" s="29"/>
      <c r="Q6" s="30"/>
    </row>
    <row r="7" spans="1:45">
      <c r="A7" s="41" t="s">
        <v>76</v>
      </c>
      <c r="B7" s="42">
        <v>346</v>
      </c>
      <c r="C7" s="43"/>
      <c r="E7" s="33" t="s">
        <v>13</v>
      </c>
      <c r="F7" s="58">
        <v>3.6787790000000001E-3</v>
      </c>
      <c r="G7" s="33"/>
      <c r="H7" s="33" t="s">
        <v>84</v>
      </c>
      <c r="I7" s="174">
        <v>0.9967916</v>
      </c>
      <c r="J7" s="117" t="s">
        <v>91</v>
      </c>
      <c r="K7" s="5" t="s">
        <v>129</v>
      </c>
      <c r="L7" s="5"/>
      <c r="M7" s="4" t="s">
        <v>92</v>
      </c>
      <c r="N7" s="5" t="s">
        <v>93</v>
      </c>
      <c r="O7" s="5"/>
      <c r="P7" s="29"/>
      <c r="Q7" s="30"/>
      <c r="AE7" s="34" t="s">
        <v>58</v>
      </c>
      <c r="AF7" s="74">
        <f>F8</f>
        <v>1.147217E-5</v>
      </c>
    </row>
    <row r="8" spans="1:45" ht="15.75">
      <c r="A8" s="44" t="s">
        <v>15</v>
      </c>
      <c r="B8" s="45" t="s">
        <v>130</v>
      </c>
      <c r="C8" s="43"/>
      <c r="D8" s="5"/>
      <c r="E8" s="7" t="s">
        <v>19</v>
      </c>
      <c r="F8" s="57">
        <v>1.147217E-5</v>
      </c>
      <c r="G8" s="5"/>
      <c r="H8" s="129" t="s">
        <v>85</v>
      </c>
      <c r="I8" s="130">
        <v>3.865098E-4</v>
      </c>
      <c r="J8" s="117" t="s">
        <v>94</v>
      </c>
      <c r="K8" s="5" t="s">
        <v>131</v>
      </c>
      <c r="L8" s="118"/>
      <c r="M8" s="4"/>
      <c r="N8" s="5"/>
      <c r="O8" s="5"/>
      <c r="P8" s="29"/>
      <c r="Q8" s="30"/>
      <c r="AE8" s="75" t="s">
        <v>59</v>
      </c>
      <c r="AF8" s="26">
        <f>F9/F8*100</f>
        <v>0</v>
      </c>
    </row>
    <row r="9" spans="1:45">
      <c r="A9" s="42" t="s">
        <v>10</v>
      </c>
      <c r="B9" s="42"/>
      <c r="C9" s="43"/>
      <c r="D9" s="5"/>
      <c r="E9" s="7"/>
      <c r="F9" s="57"/>
      <c r="G9" s="5"/>
      <c r="H9" s="129"/>
      <c r="I9" s="130"/>
      <c r="J9" s="117"/>
      <c r="K9" s="5"/>
      <c r="L9" s="116"/>
      <c r="M9" s="4"/>
      <c r="N9" s="5"/>
      <c r="O9" s="5"/>
      <c r="P9" s="29"/>
      <c r="Q9" s="30"/>
      <c r="S9" s="34"/>
      <c r="T9" s="2"/>
      <c r="U9" s="2"/>
      <c r="V9" s="2"/>
      <c r="W9" s="2"/>
      <c r="X9" s="131"/>
      <c r="Y9" s="131"/>
      <c r="Z9" s="131"/>
      <c r="AA9" s="2"/>
      <c r="AB9" s="2"/>
      <c r="AC9" s="2"/>
      <c r="AD9" s="2"/>
      <c r="AE9" s="2"/>
      <c r="AF9" s="3"/>
    </row>
    <row r="10" spans="1:45" ht="15.75">
      <c r="A10" s="42" t="s">
        <v>95</v>
      </c>
      <c r="B10" s="42"/>
      <c r="C10" s="175">
        <v>3.6780250000000001E-3</v>
      </c>
      <c r="D10" s="5" t="s">
        <v>96</v>
      </c>
      <c r="E10" s="176">
        <v>1.204531E-5</v>
      </c>
      <c r="F10" s="5" t="s">
        <v>97</v>
      </c>
      <c r="G10" s="5"/>
      <c r="H10" s="5"/>
      <c r="I10" s="5"/>
      <c r="J10" s="117"/>
      <c r="K10" s="5"/>
      <c r="L10" s="5"/>
      <c r="M10" s="8"/>
      <c r="N10" s="5"/>
      <c r="O10" s="125"/>
      <c r="P10" s="29"/>
      <c r="Q10" s="30"/>
      <c r="S10" s="4"/>
      <c r="T10" s="9"/>
      <c r="U10" s="9" t="s">
        <v>40</v>
      </c>
      <c r="V10" s="5"/>
      <c r="W10" s="5"/>
      <c r="X10" s="9"/>
      <c r="Y10" s="9" t="s">
        <v>41</v>
      </c>
      <c r="Z10" s="5"/>
      <c r="AA10" s="5"/>
      <c r="AB10" s="5"/>
      <c r="AC10" s="9" t="s">
        <v>42</v>
      </c>
      <c r="AE10" s="5"/>
      <c r="AF10" s="6"/>
    </row>
    <row r="11" spans="1:45" ht="20.25" customHeight="1">
      <c r="A11" s="42" t="s">
        <v>98</v>
      </c>
      <c r="B11" s="42"/>
      <c r="C11" s="177">
        <v>3.6787790000000001E-3</v>
      </c>
      <c r="D11" s="132" t="s">
        <v>96</v>
      </c>
      <c r="E11" s="178">
        <v>1.147217E-5</v>
      </c>
      <c r="F11" s="133" t="s">
        <v>132</v>
      </c>
      <c r="G11" s="134"/>
      <c r="H11" s="134"/>
      <c r="I11" s="135"/>
      <c r="J11" s="134"/>
      <c r="K11" s="134"/>
      <c r="L11" s="136"/>
      <c r="M11" s="133"/>
      <c r="N11" s="134"/>
      <c r="O11" s="137"/>
      <c r="P11" s="138"/>
      <c r="Q11" s="139"/>
      <c r="S11" s="19" t="s">
        <v>10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20"/>
    </row>
    <row r="12" spans="1:45">
      <c r="A12" s="140" t="s">
        <v>10</v>
      </c>
      <c r="B12" s="141"/>
      <c r="C12" s="142"/>
      <c r="D12" s="143"/>
      <c r="E12" s="144"/>
      <c r="F12" s="145"/>
      <c r="G12" s="143"/>
      <c r="H12" s="143"/>
      <c r="I12" s="143"/>
      <c r="J12" s="144"/>
      <c r="K12" s="145"/>
      <c r="L12" s="142"/>
      <c r="M12" s="142"/>
      <c r="N12" s="144"/>
      <c r="O12" s="144"/>
      <c r="P12" s="144"/>
      <c r="Q12" s="146"/>
      <c r="S12" s="35" t="s">
        <v>63</v>
      </c>
      <c r="T12" s="36" t="s">
        <v>47</v>
      </c>
      <c r="U12" s="36" t="s">
        <v>100</v>
      </c>
      <c r="V12" s="36" t="s">
        <v>101</v>
      </c>
      <c r="W12" s="42"/>
      <c r="X12" s="36" t="s">
        <v>39</v>
      </c>
      <c r="Y12" s="36" t="s">
        <v>38</v>
      </c>
      <c r="Z12" s="36" t="s">
        <v>20</v>
      </c>
      <c r="AA12" s="36" t="s">
        <v>38</v>
      </c>
      <c r="AB12" s="42"/>
      <c r="AC12" s="36" t="s">
        <v>21</v>
      </c>
      <c r="AD12" s="36" t="s">
        <v>38</v>
      </c>
      <c r="AE12" s="36" t="s">
        <v>22</v>
      </c>
      <c r="AF12" s="37" t="s">
        <v>38</v>
      </c>
      <c r="AH12" s="59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1"/>
    </row>
    <row r="13" spans="1:45">
      <c r="A13" s="147" t="s">
        <v>16</v>
      </c>
      <c r="B13" s="148" t="s">
        <v>0</v>
      </c>
      <c r="C13" s="149" t="s">
        <v>1</v>
      </c>
      <c r="D13" s="150" t="s">
        <v>1</v>
      </c>
      <c r="E13" s="151" t="s">
        <v>18</v>
      </c>
      <c r="F13" s="152" t="s">
        <v>2</v>
      </c>
      <c r="G13" s="149" t="s">
        <v>17</v>
      </c>
      <c r="H13" s="150" t="s">
        <v>2</v>
      </c>
      <c r="I13" s="150" t="s">
        <v>3</v>
      </c>
      <c r="J13" s="151" t="s">
        <v>4</v>
      </c>
      <c r="K13" s="152" t="s">
        <v>5</v>
      </c>
      <c r="L13" s="149" t="s">
        <v>9</v>
      </c>
      <c r="M13" s="149" t="s">
        <v>9</v>
      </c>
      <c r="N13" s="151" t="s">
        <v>6</v>
      </c>
      <c r="O13" s="151" t="s">
        <v>6</v>
      </c>
      <c r="P13" s="151" t="s">
        <v>99</v>
      </c>
      <c r="Q13" s="153" t="s">
        <v>99</v>
      </c>
      <c r="S13" s="38" t="s">
        <v>10</v>
      </c>
      <c r="T13" s="36"/>
      <c r="U13" s="126"/>
      <c r="V13" s="126"/>
      <c r="W13" s="49"/>
      <c r="X13" s="46"/>
      <c r="Y13" s="46"/>
      <c r="Z13" s="46"/>
      <c r="AA13" s="46"/>
      <c r="AB13" s="46"/>
      <c r="AC13" s="78"/>
      <c r="AD13" s="78"/>
      <c r="AE13" s="78"/>
      <c r="AF13" s="79"/>
      <c r="AG13" s="80" t="s">
        <v>62</v>
      </c>
      <c r="AH13" s="62"/>
      <c r="AI13" s="63"/>
      <c r="AJ13" s="63" t="s">
        <v>48</v>
      </c>
      <c r="AK13" s="63" t="s">
        <v>49</v>
      </c>
      <c r="AL13" s="63" t="s">
        <v>50</v>
      </c>
      <c r="AM13" s="63" t="s">
        <v>51</v>
      </c>
      <c r="AN13" s="63" t="s">
        <v>52</v>
      </c>
      <c r="AO13" s="63" t="s">
        <v>53</v>
      </c>
      <c r="AP13" s="63" t="s">
        <v>54</v>
      </c>
      <c r="AQ13" s="63" t="s">
        <v>55</v>
      </c>
      <c r="AR13" s="63" t="s">
        <v>56</v>
      </c>
      <c r="AS13" s="64" t="s">
        <v>57</v>
      </c>
    </row>
    <row r="14" spans="1:45">
      <c r="A14" s="12" t="s">
        <v>133</v>
      </c>
      <c r="B14" s="54" t="s">
        <v>134</v>
      </c>
      <c r="C14" s="21" t="s">
        <v>135</v>
      </c>
      <c r="D14" s="14" t="s">
        <v>136</v>
      </c>
      <c r="E14" s="23" t="s">
        <v>137</v>
      </c>
      <c r="F14" s="13" t="s">
        <v>138</v>
      </c>
      <c r="G14" s="21" t="s">
        <v>135</v>
      </c>
      <c r="H14" s="14" t="s">
        <v>136</v>
      </c>
      <c r="I14" s="14" t="s">
        <v>139</v>
      </c>
      <c r="J14" s="23" t="s">
        <v>139</v>
      </c>
      <c r="K14" s="13" t="s">
        <v>139</v>
      </c>
      <c r="L14" s="13" t="s">
        <v>134</v>
      </c>
      <c r="M14" s="13" t="s">
        <v>140</v>
      </c>
      <c r="N14" s="23" t="s">
        <v>141</v>
      </c>
      <c r="O14" s="23" t="s">
        <v>140</v>
      </c>
      <c r="P14" s="23" t="s">
        <v>142</v>
      </c>
      <c r="Q14" s="24" t="s">
        <v>143</v>
      </c>
      <c r="S14" s="154">
        <v>1</v>
      </c>
      <c r="T14" s="155">
        <v>0.22027939999999999</v>
      </c>
      <c r="U14" s="156">
        <v>3.7039260000000002E-3</v>
      </c>
      <c r="V14" s="156">
        <v>1.152793E-3</v>
      </c>
      <c r="W14" s="157"/>
      <c r="X14" s="158">
        <v>24.857589999999998</v>
      </c>
      <c r="Y14" s="158">
        <v>2.7559559999999999</v>
      </c>
      <c r="Z14" s="156">
        <v>404.84429999999998</v>
      </c>
      <c r="AA14" s="156">
        <v>44.810429999999997</v>
      </c>
      <c r="AB14" s="157"/>
      <c r="AC14" s="159">
        <v>6.1400379999999997E-2</v>
      </c>
      <c r="AD14" s="159">
        <v>4.5085040000000001E-4</v>
      </c>
      <c r="AE14" s="159">
        <v>2.4700859999999998E-3</v>
      </c>
      <c r="AF14" s="160">
        <v>2.7340289999999999E-4</v>
      </c>
      <c r="AG14" s="76">
        <f>S14</f>
        <v>1</v>
      </c>
      <c r="AH14" s="50">
        <v>1</v>
      </c>
      <c r="AI14" s="179" t="s">
        <v>102</v>
      </c>
      <c r="AJ14" s="70">
        <v>3.4530459999999999E-4</v>
      </c>
      <c r="AK14" s="70">
        <v>3.9354389999999998E-4</v>
      </c>
      <c r="AL14" s="70">
        <v>7.4883879999999999E-4</v>
      </c>
      <c r="AM14" s="70">
        <v>2.3445160000000001E-4</v>
      </c>
      <c r="AN14" s="70">
        <v>8.5745179999999997E-3</v>
      </c>
      <c r="AO14" s="70">
        <v>8.5764829999999993E-3</v>
      </c>
      <c r="AP14" s="70">
        <v>0.13970489999999999</v>
      </c>
      <c r="AQ14" s="66">
        <v>2.4554119999999999E-2</v>
      </c>
      <c r="AR14" s="66">
        <v>6.5462080000000006E-2</v>
      </c>
      <c r="AS14" s="67">
        <v>8.8697059999999994E-2</v>
      </c>
    </row>
    <row r="15" spans="1:45">
      <c r="A15" s="12">
        <v>1</v>
      </c>
      <c r="B15" s="54" t="s">
        <v>102</v>
      </c>
      <c r="C15" s="21">
        <v>8.5758280000000006E-3</v>
      </c>
      <c r="D15" s="14">
        <v>0.22027939999999999</v>
      </c>
      <c r="E15" s="23">
        <v>0.23092989999999999</v>
      </c>
      <c r="F15" s="13">
        <v>3.6654100000000002E-2</v>
      </c>
      <c r="G15" s="21">
        <v>3.4499839999999998E-4</v>
      </c>
      <c r="H15" s="14">
        <v>26.236799999999999</v>
      </c>
      <c r="I15" s="14">
        <v>404.58449999999999</v>
      </c>
      <c r="J15" s="23">
        <v>1.1397010000000001</v>
      </c>
      <c r="K15" s="13">
        <v>4.5896920000000001E-2</v>
      </c>
      <c r="L15" s="13">
        <v>5.9551270000000001</v>
      </c>
      <c r="M15" s="13">
        <v>0.5695732</v>
      </c>
      <c r="N15" s="23">
        <v>4.2741170000000004</v>
      </c>
      <c r="O15" s="23">
        <v>1.3302259999999999</v>
      </c>
      <c r="P15" s="23">
        <v>3.7039260000000002E-3</v>
      </c>
      <c r="Q15" s="24">
        <v>1.152793E-3</v>
      </c>
      <c r="S15" s="161">
        <v>2</v>
      </c>
      <c r="T15" s="162">
        <v>1.7022200000000001</v>
      </c>
      <c r="U15" s="163">
        <v>3.7237390000000002E-3</v>
      </c>
      <c r="V15" s="163">
        <v>1.5983370000000001E-4</v>
      </c>
      <c r="W15" s="116"/>
      <c r="X15" s="164">
        <v>278.19779999999997</v>
      </c>
      <c r="Y15" s="164">
        <v>46.50638</v>
      </c>
      <c r="Z15" s="163">
        <v>1481.3230000000001</v>
      </c>
      <c r="AA15" s="163">
        <v>247.63079999999999</v>
      </c>
      <c r="AB15" s="116"/>
      <c r="AC15" s="165">
        <v>0.18780359999999999</v>
      </c>
      <c r="AD15" s="165">
        <v>1.2643769999999999E-3</v>
      </c>
      <c r="AE15" s="165">
        <v>6.7507199999999998E-4</v>
      </c>
      <c r="AF15" s="166">
        <v>1.128509E-4</v>
      </c>
      <c r="AG15" s="76">
        <f t="shared" ref="AG15:AG47" si="0">S15</f>
        <v>2</v>
      </c>
      <c r="AH15" s="12">
        <v>2</v>
      </c>
      <c r="AI15" s="180" t="s">
        <v>103</v>
      </c>
      <c r="AJ15" s="65">
        <v>2.4119039999999999E-4</v>
      </c>
      <c r="AK15" s="65">
        <v>3.8266049999999999E-3</v>
      </c>
      <c r="AL15" s="65">
        <v>7.2812959999999996E-3</v>
      </c>
      <c r="AM15" s="65">
        <v>1.1866299999999999E-3</v>
      </c>
      <c r="AN15" s="65">
        <v>6.6261349999999997E-2</v>
      </c>
      <c r="AO15" s="65">
        <v>6.627653E-2</v>
      </c>
      <c r="AP15" s="65">
        <v>0.35313460000000002</v>
      </c>
      <c r="AQ15" s="68">
        <v>7.506504E-2</v>
      </c>
      <c r="AR15" s="68">
        <v>0.25181500000000001</v>
      </c>
      <c r="AS15" s="69">
        <v>1.2347300000000001</v>
      </c>
    </row>
    <row r="16" spans="1:45">
      <c r="A16" s="12">
        <v>2</v>
      </c>
      <c r="B16" s="54" t="s">
        <v>103</v>
      </c>
      <c r="C16" s="21">
        <v>6.6270159999999995E-2</v>
      </c>
      <c r="D16" s="14">
        <v>1.7022200000000001</v>
      </c>
      <c r="E16" s="23">
        <v>1.7845230000000001</v>
      </c>
      <c r="F16" s="13">
        <v>0.28173930000000003</v>
      </c>
      <c r="G16" s="21">
        <v>2.3821239999999999E-4</v>
      </c>
      <c r="H16" s="14">
        <v>79.782420000000002</v>
      </c>
      <c r="I16" s="14">
        <v>1464.1320000000001</v>
      </c>
      <c r="J16" s="23">
        <v>15.865489999999999</v>
      </c>
      <c r="K16" s="13">
        <v>5.7750179999999998E-2</v>
      </c>
      <c r="L16" s="13">
        <v>4.7327399999999997</v>
      </c>
      <c r="M16" s="13">
        <v>6.9929560000000002E-2</v>
      </c>
      <c r="N16" s="23">
        <v>4.2513750000000003</v>
      </c>
      <c r="O16" s="23">
        <v>0.18225849999999999</v>
      </c>
      <c r="P16" s="23">
        <v>3.7237390000000002E-3</v>
      </c>
      <c r="Q16" s="24">
        <v>1.5983370000000001E-4</v>
      </c>
      <c r="S16" s="161">
        <v>3</v>
      </c>
      <c r="T16" s="162">
        <v>8.437875</v>
      </c>
      <c r="U16" s="163">
        <v>3.7036679999999998E-3</v>
      </c>
      <c r="V16" s="163">
        <v>3.3039749999999998E-5</v>
      </c>
      <c r="W16" s="116"/>
      <c r="X16" s="164">
        <v>1891.0429999999999</v>
      </c>
      <c r="Y16" s="164">
        <v>441.39729999999997</v>
      </c>
      <c r="Z16" s="163">
        <v>8381.7039999999997</v>
      </c>
      <c r="AA16" s="163">
        <v>1956.4059999999999</v>
      </c>
      <c r="AB16" s="116"/>
      <c r="AC16" s="165">
        <v>0.2256156</v>
      </c>
      <c r="AD16" s="165">
        <v>1.9179829999999999E-4</v>
      </c>
      <c r="AE16" s="165">
        <v>1.193075E-4</v>
      </c>
      <c r="AF16" s="166">
        <v>2.784802E-5</v>
      </c>
      <c r="AG16" s="76">
        <f t="shared" si="0"/>
        <v>3</v>
      </c>
      <c r="AH16" s="12">
        <v>3</v>
      </c>
      <c r="AI16" s="181" t="s">
        <v>104</v>
      </c>
      <c r="AJ16" s="65">
        <v>1.8760630000000001E-4</v>
      </c>
      <c r="AK16" s="65">
        <v>1.7851269999999999E-2</v>
      </c>
      <c r="AL16" s="65">
        <v>3.3967549999999999E-2</v>
      </c>
      <c r="AM16" s="65">
        <v>5.9785250000000002E-3</v>
      </c>
      <c r="AN16" s="65">
        <v>0.32845439999999998</v>
      </c>
      <c r="AO16" s="65">
        <v>0.32852969999999998</v>
      </c>
      <c r="AP16" s="65">
        <v>1.45733</v>
      </c>
      <c r="AQ16" s="68">
        <v>9.0164880000000003E-2</v>
      </c>
      <c r="AR16" s="68">
        <v>0.2846554</v>
      </c>
      <c r="AS16" s="69">
        <v>7.4052559999999996</v>
      </c>
    </row>
    <row r="17" spans="1:45">
      <c r="A17" s="12">
        <v>3</v>
      </c>
      <c r="B17" s="54" t="s">
        <v>104</v>
      </c>
      <c r="C17" s="21">
        <v>0.32850000000000001</v>
      </c>
      <c r="D17" s="14">
        <v>8.437875</v>
      </c>
      <c r="E17" s="23">
        <v>8.8458469999999991</v>
      </c>
      <c r="F17" s="13">
        <v>1.404145</v>
      </c>
      <c r="G17" s="21">
        <v>1.737136E-4</v>
      </c>
      <c r="H17" s="14">
        <v>96.350530000000006</v>
      </c>
      <c r="I17" s="14">
        <v>7768.0219999999999</v>
      </c>
      <c r="J17" s="23">
        <v>95.152820000000006</v>
      </c>
      <c r="K17" s="13">
        <v>5.4349309999999998E-2</v>
      </c>
      <c r="L17" s="13">
        <v>5.0289169999999999</v>
      </c>
      <c r="M17" s="13">
        <v>6.6888539999999996E-2</v>
      </c>
      <c r="N17" s="23">
        <v>4.2744150000000003</v>
      </c>
      <c r="O17" s="23">
        <v>3.7038410000000001E-2</v>
      </c>
      <c r="P17" s="23">
        <v>3.7036679999999998E-3</v>
      </c>
      <c r="Q17" s="24">
        <v>3.3039749999999998E-5</v>
      </c>
      <c r="S17" s="161">
        <v>4</v>
      </c>
      <c r="T17" s="162">
        <v>9.6485559999999992</v>
      </c>
      <c r="U17" s="163">
        <v>3.686089E-3</v>
      </c>
      <c r="V17" s="163">
        <v>4.4097310000000003E-5</v>
      </c>
      <c r="W17" s="116"/>
      <c r="X17" s="164">
        <v>4374.9449999999997</v>
      </c>
      <c r="Y17" s="164">
        <v>2240.0349999999999</v>
      </c>
      <c r="Z17" s="163">
        <v>19088.12</v>
      </c>
      <c r="AA17" s="163">
        <v>9773.2610000000004</v>
      </c>
      <c r="AB17" s="116"/>
      <c r="AC17" s="165">
        <v>0.22919729999999999</v>
      </c>
      <c r="AD17" s="165">
        <v>1.936569E-3</v>
      </c>
      <c r="AE17" s="165">
        <v>5.2388620000000003E-5</v>
      </c>
      <c r="AF17" s="166">
        <v>2.682338E-5</v>
      </c>
      <c r="AG17" s="76">
        <f t="shared" si="0"/>
        <v>4</v>
      </c>
      <c r="AH17" s="12">
        <v>4</v>
      </c>
      <c r="AI17" s="181" t="s">
        <v>105</v>
      </c>
      <c r="AJ17" s="65">
        <v>9.7645540000000002E-5</v>
      </c>
      <c r="AK17" s="65">
        <v>1.51434E-2</v>
      </c>
      <c r="AL17" s="65">
        <v>2.8814989999999999E-2</v>
      </c>
      <c r="AM17" s="65">
        <v>6.9768720000000003E-3</v>
      </c>
      <c r="AN17" s="65">
        <v>0.37557289999999999</v>
      </c>
      <c r="AO17" s="65">
        <v>0.37565890000000002</v>
      </c>
      <c r="AP17" s="65">
        <v>1.640412</v>
      </c>
      <c r="AQ17" s="68">
        <v>9.1594960000000003E-2</v>
      </c>
      <c r="AR17" s="68">
        <v>0.2145253</v>
      </c>
      <c r="AS17" s="69">
        <v>12.0695</v>
      </c>
    </row>
    <row r="18" spans="1:45">
      <c r="A18" s="12">
        <v>4</v>
      </c>
      <c r="B18" s="54" t="s">
        <v>105</v>
      </c>
      <c r="C18" s="21">
        <v>0.37563370000000001</v>
      </c>
      <c r="D18" s="14">
        <v>9.6485559999999992</v>
      </c>
      <c r="E18" s="23">
        <v>10.11506</v>
      </c>
      <c r="F18" s="13">
        <v>1.613272</v>
      </c>
      <c r="G18" s="21">
        <v>8.5860209999999996E-5</v>
      </c>
      <c r="H18" s="14">
        <v>98.345510000000004</v>
      </c>
      <c r="I18" s="14">
        <v>16799.66</v>
      </c>
      <c r="J18" s="23">
        <v>155.08539999999999</v>
      </c>
      <c r="K18" s="13">
        <v>4.0320799999999997E-2</v>
      </c>
      <c r="L18" s="13">
        <v>6.7787470000000001</v>
      </c>
      <c r="M18" s="13">
        <v>0.1211946</v>
      </c>
      <c r="N18" s="23">
        <v>4.2948000000000004</v>
      </c>
      <c r="O18" s="23">
        <v>5.0565899999999997E-2</v>
      </c>
      <c r="P18" s="23">
        <v>3.686089E-3</v>
      </c>
      <c r="Q18" s="24">
        <v>4.4097310000000003E-5</v>
      </c>
      <c r="S18" s="161">
        <v>5</v>
      </c>
      <c r="T18" s="162">
        <v>7.6582030000000003</v>
      </c>
      <c r="U18" s="163">
        <v>3.684994E-3</v>
      </c>
      <c r="V18" s="163">
        <v>3.9550579999999999E-5</v>
      </c>
      <c r="W18" s="116"/>
      <c r="X18" s="164">
        <v>6055.2309999999998</v>
      </c>
      <c r="Y18" s="164">
        <v>4603.915</v>
      </c>
      <c r="Z18" s="163">
        <v>26312.33</v>
      </c>
      <c r="AA18" s="163">
        <v>20005.689999999999</v>
      </c>
      <c r="AB18" s="116"/>
      <c r="AC18" s="165">
        <v>0.230129</v>
      </c>
      <c r="AD18" s="165">
        <v>1.346051E-3</v>
      </c>
      <c r="AE18" s="165">
        <v>3.8005E-5</v>
      </c>
      <c r="AF18" s="166">
        <v>2.8895809999999999E-5</v>
      </c>
      <c r="AG18" s="76">
        <f t="shared" si="0"/>
        <v>5</v>
      </c>
      <c r="AH18" s="12">
        <v>5</v>
      </c>
      <c r="AI18" s="181" t="s">
        <v>106</v>
      </c>
      <c r="AJ18" s="65">
        <v>5.6467120000000002E-5</v>
      </c>
      <c r="AK18" s="65">
        <v>9.2892500000000006E-3</v>
      </c>
      <c r="AL18" s="65">
        <v>1.7675659999999999E-2</v>
      </c>
      <c r="AM18" s="65">
        <v>5.2381629999999997E-3</v>
      </c>
      <c r="AN18" s="65">
        <v>0.2980932</v>
      </c>
      <c r="AO18" s="65">
        <v>0.29816160000000003</v>
      </c>
      <c r="AP18" s="65">
        <v>1.296753</v>
      </c>
      <c r="AQ18" s="68">
        <v>9.196696E-2</v>
      </c>
      <c r="AR18" s="68">
        <v>0.16646830000000001</v>
      </c>
      <c r="AS18" s="69">
        <v>12.80275</v>
      </c>
    </row>
    <row r="19" spans="1:45">
      <c r="A19" s="12">
        <v>5</v>
      </c>
      <c r="B19" s="54" t="s">
        <v>106</v>
      </c>
      <c r="C19" s="21">
        <v>0.29814610000000002</v>
      </c>
      <c r="D19" s="14">
        <v>7.6582030000000003</v>
      </c>
      <c r="E19" s="23">
        <v>8.0284779999999998</v>
      </c>
      <c r="F19" s="13">
        <v>1.2808580000000001</v>
      </c>
      <c r="G19" s="21">
        <v>4.9237770000000003E-5</v>
      </c>
      <c r="H19" s="14">
        <v>98.774249999999995</v>
      </c>
      <c r="I19" s="14">
        <v>22964.75</v>
      </c>
      <c r="J19" s="23">
        <v>164.50720000000001</v>
      </c>
      <c r="K19" s="13">
        <v>3.1162229999999999E-2</v>
      </c>
      <c r="L19" s="13">
        <v>8.7711539999999992</v>
      </c>
      <c r="M19" s="13">
        <v>8.3333089999999999E-2</v>
      </c>
      <c r="N19" s="23">
        <v>4.2960750000000001</v>
      </c>
      <c r="O19" s="23">
        <v>4.5200410000000003E-2</v>
      </c>
      <c r="P19" s="23">
        <v>3.684994E-3</v>
      </c>
      <c r="Q19" s="24">
        <v>3.9550579999999999E-5</v>
      </c>
      <c r="S19" s="161">
        <v>6</v>
      </c>
      <c r="T19" s="162">
        <v>7.1691570000000002</v>
      </c>
      <c r="U19" s="163">
        <v>3.723278E-3</v>
      </c>
      <c r="V19" s="163">
        <v>4.4221970000000002E-5</v>
      </c>
      <c r="W19" s="116"/>
      <c r="X19" s="164">
        <v>4963.6059999999998</v>
      </c>
      <c r="Y19" s="164">
        <v>3684.2069999999999</v>
      </c>
      <c r="Z19" s="163">
        <v>21403.37</v>
      </c>
      <c r="AA19" s="163">
        <v>15886.15</v>
      </c>
      <c r="AB19" s="116"/>
      <c r="AC19" s="165">
        <v>0.23190769999999999</v>
      </c>
      <c r="AD19" s="165">
        <v>1.1890430000000001E-3</v>
      </c>
      <c r="AE19" s="165">
        <v>4.6721619999999998E-5</v>
      </c>
      <c r="AF19" s="166">
        <v>3.4678019999999997E-5</v>
      </c>
      <c r="AG19" s="76">
        <f t="shared" si="0"/>
        <v>6</v>
      </c>
      <c r="AH19" s="12">
        <v>6</v>
      </c>
      <c r="AI19" s="181" t="s">
        <v>107</v>
      </c>
      <c r="AJ19" s="65">
        <v>6.166675E-5</v>
      </c>
      <c r="AK19" s="65">
        <v>6.9850520000000003E-3</v>
      </c>
      <c r="AL19" s="65">
        <v>1.3291219999999999E-2</v>
      </c>
      <c r="AM19" s="65">
        <v>4.9141310000000004E-3</v>
      </c>
      <c r="AN19" s="65">
        <v>0.27905439999999998</v>
      </c>
      <c r="AO19" s="65">
        <v>0.27911839999999999</v>
      </c>
      <c r="AP19" s="65">
        <v>1.2046410000000001</v>
      </c>
      <c r="AQ19" s="68">
        <v>9.2677120000000002E-2</v>
      </c>
      <c r="AR19" s="68">
        <v>0.13474729999999999</v>
      </c>
      <c r="AS19" s="69">
        <v>8.8152989999999996</v>
      </c>
    </row>
    <row r="20" spans="1:45">
      <c r="A20" s="12">
        <v>6</v>
      </c>
      <c r="B20" s="54" t="s">
        <v>107</v>
      </c>
      <c r="C20" s="21">
        <v>0.27910679999999999</v>
      </c>
      <c r="D20" s="14">
        <v>7.1691570000000002</v>
      </c>
      <c r="E20" s="23">
        <v>7.5157870000000004</v>
      </c>
      <c r="F20" s="13">
        <v>1.1867350000000001</v>
      </c>
      <c r="G20" s="21">
        <v>5.6230639999999999E-5</v>
      </c>
      <c r="H20" s="14">
        <v>98.513509999999997</v>
      </c>
      <c r="I20" s="14">
        <v>19534.7</v>
      </c>
      <c r="J20" s="23">
        <v>113.271</v>
      </c>
      <c r="K20" s="13">
        <v>2.5031149999999999E-2</v>
      </c>
      <c r="L20" s="13">
        <v>10.91966</v>
      </c>
      <c r="M20" s="13">
        <v>9.9616159999999995E-2</v>
      </c>
      <c r="N20" s="23">
        <v>4.2519020000000003</v>
      </c>
      <c r="O20" s="23">
        <v>4.9689179999999999E-2</v>
      </c>
      <c r="P20" s="23">
        <v>3.723278E-3</v>
      </c>
      <c r="Q20" s="24">
        <v>4.4221970000000002E-5</v>
      </c>
      <c r="S20" s="161">
        <v>7</v>
      </c>
      <c r="T20" s="162">
        <v>7.4957989999999999</v>
      </c>
      <c r="U20" s="163">
        <v>3.6925759999999999E-3</v>
      </c>
      <c r="V20" s="163">
        <v>3.860218E-5</v>
      </c>
      <c r="W20" s="116"/>
      <c r="X20" s="164">
        <v>4401.6189999999997</v>
      </c>
      <c r="Y20" s="164">
        <v>2817.614</v>
      </c>
      <c r="Z20" s="163">
        <v>19169.46</v>
      </c>
      <c r="AA20" s="163">
        <v>12270.97</v>
      </c>
      <c r="AB20" s="116"/>
      <c r="AC20" s="165">
        <v>0.22961619999999999</v>
      </c>
      <c r="AD20" s="165">
        <v>3.3736090000000002E-4</v>
      </c>
      <c r="AE20" s="165">
        <v>5.2166310000000003E-5</v>
      </c>
      <c r="AF20" s="166">
        <v>3.3393280000000003E-5</v>
      </c>
      <c r="AG20" s="76">
        <f t="shared" si="0"/>
        <v>7</v>
      </c>
      <c r="AH20" s="12">
        <v>7</v>
      </c>
      <c r="AI20" s="181" t="s">
        <v>108</v>
      </c>
      <c r="AJ20" s="65">
        <v>7.0825689999999994E-5</v>
      </c>
      <c r="AK20" s="65">
        <v>5.8163700000000004E-3</v>
      </c>
      <c r="AL20" s="65">
        <v>1.106744E-2</v>
      </c>
      <c r="AM20" s="65">
        <v>5.1315750000000002E-3</v>
      </c>
      <c r="AN20" s="65">
        <v>0.29176619999999998</v>
      </c>
      <c r="AO20" s="65">
        <v>0.29183310000000001</v>
      </c>
      <c r="AP20" s="65">
        <v>1.2720849999999999</v>
      </c>
      <c r="AQ20" s="68">
        <v>9.1762209999999997E-2</v>
      </c>
      <c r="AR20" s="68">
        <v>0.10625370000000001</v>
      </c>
      <c r="AS20" s="69">
        <v>6.391159</v>
      </c>
    </row>
    <row r="21" spans="1:45">
      <c r="A21" s="12">
        <v>7</v>
      </c>
      <c r="B21" s="54" t="s">
        <v>108</v>
      </c>
      <c r="C21" s="21">
        <v>0.29182340000000001</v>
      </c>
      <c r="D21" s="14">
        <v>7.4957989999999999</v>
      </c>
      <c r="E21" s="23">
        <v>7.8582210000000003</v>
      </c>
      <c r="F21" s="13">
        <v>1.2511209999999999</v>
      </c>
      <c r="G21" s="21">
        <v>6.6299110000000004E-5</v>
      </c>
      <c r="H21" s="14">
        <v>98.351979999999998</v>
      </c>
      <c r="I21" s="14">
        <v>17960.79</v>
      </c>
      <c r="J21" s="23">
        <v>82.122330000000005</v>
      </c>
      <c r="K21" s="13">
        <v>1.9935029999999999E-2</v>
      </c>
      <c r="L21" s="13">
        <v>13.71123</v>
      </c>
      <c r="M21" s="13">
        <v>0.10548639999999999</v>
      </c>
      <c r="N21" s="23">
        <v>4.2872539999999999</v>
      </c>
      <c r="O21" s="23">
        <v>4.3887280000000001E-2</v>
      </c>
      <c r="P21" s="23">
        <v>3.6925759999999999E-3</v>
      </c>
      <c r="Q21" s="24">
        <v>3.860218E-5</v>
      </c>
      <c r="S21" s="161">
        <v>8</v>
      </c>
      <c r="T21" s="162">
        <v>7.8444929999999999</v>
      </c>
      <c r="U21" s="163">
        <v>3.7077299999999998E-3</v>
      </c>
      <c r="V21" s="163">
        <v>3.974103E-5</v>
      </c>
      <c r="W21" s="116"/>
      <c r="X21" s="164">
        <v>2133.2289999999998</v>
      </c>
      <c r="Y21" s="164">
        <v>601.77269999999999</v>
      </c>
      <c r="Z21" s="163">
        <v>9406.9179999999997</v>
      </c>
      <c r="AA21" s="163">
        <v>2653.2289999999998</v>
      </c>
      <c r="AB21" s="116"/>
      <c r="AC21" s="165">
        <v>0.22677240000000001</v>
      </c>
      <c r="AD21" s="165">
        <v>1.131251E-3</v>
      </c>
      <c r="AE21" s="165">
        <v>1.063047E-4</v>
      </c>
      <c r="AF21" s="166">
        <v>2.9983340000000001E-5</v>
      </c>
      <c r="AG21" s="76">
        <f t="shared" si="0"/>
        <v>8</v>
      </c>
      <c r="AH21" s="12">
        <v>8</v>
      </c>
      <c r="AI21" s="181" t="s">
        <v>109</v>
      </c>
      <c r="AJ21" s="65">
        <v>1.4693160000000001E-4</v>
      </c>
      <c r="AK21" s="65">
        <v>4.8428999999999998E-3</v>
      </c>
      <c r="AL21" s="65">
        <v>9.2151109999999998E-3</v>
      </c>
      <c r="AM21" s="65">
        <v>5.3691210000000001E-3</v>
      </c>
      <c r="AN21" s="65">
        <v>0.30533680000000002</v>
      </c>
      <c r="AO21" s="65">
        <v>0.30540669999999998</v>
      </c>
      <c r="AP21" s="65">
        <v>1.3479410000000001</v>
      </c>
      <c r="AQ21" s="68">
        <v>9.0626750000000006E-2</v>
      </c>
      <c r="AR21" s="68">
        <v>8.3491629999999997E-2</v>
      </c>
      <c r="AS21" s="69">
        <v>2.5651259999999998</v>
      </c>
    </row>
    <row r="22" spans="1:45">
      <c r="A22" s="12">
        <v>8</v>
      </c>
      <c r="B22" s="54" t="s">
        <v>109</v>
      </c>
      <c r="C22" s="21">
        <v>0.30539870000000002</v>
      </c>
      <c r="D22" s="14">
        <v>7.8444929999999999</v>
      </c>
      <c r="E22" s="23">
        <v>8.2237749999999998</v>
      </c>
      <c r="F22" s="13">
        <v>1.303971</v>
      </c>
      <c r="G22" s="21">
        <v>1.431626E-4</v>
      </c>
      <c r="H22" s="14">
        <v>96.737989999999996</v>
      </c>
      <c r="I22" s="14">
        <v>9173.9330000000009</v>
      </c>
      <c r="J22" s="23">
        <v>32.960239999999999</v>
      </c>
      <c r="K22" s="13">
        <v>1.5860849999999999E-2</v>
      </c>
      <c r="L22" s="13">
        <v>17.233360000000001</v>
      </c>
      <c r="M22" s="13">
        <v>0.226023</v>
      </c>
      <c r="N22" s="23">
        <v>4.2697320000000003</v>
      </c>
      <c r="O22" s="23">
        <v>4.486031E-2</v>
      </c>
      <c r="P22" s="23">
        <v>3.7077299999999998E-3</v>
      </c>
      <c r="Q22" s="24">
        <v>3.974103E-5</v>
      </c>
      <c r="S22" s="161">
        <v>9</v>
      </c>
      <c r="T22" s="162">
        <v>10.74108</v>
      </c>
      <c r="U22" s="163">
        <v>3.6813309999999999E-3</v>
      </c>
      <c r="V22" s="163">
        <v>2.630409E-5</v>
      </c>
      <c r="W22" s="116"/>
      <c r="X22" s="164">
        <v>3626.07</v>
      </c>
      <c r="Y22" s="164">
        <v>1098.259</v>
      </c>
      <c r="Z22" s="163">
        <v>15891.97</v>
      </c>
      <c r="AA22" s="163">
        <v>4813.1400000000003</v>
      </c>
      <c r="AB22" s="116"/>
      <c r="AC22" s="165">
        <v>0.22816990000000001</v>
      </c>
      <c r="AD22" s="165">
        <v>8.1702710000000004E-4</v>
      </c>
      <c r="AE22" s="165">
        <v>6.2924860000000002E-5</v>
      </c>
      <c r="AF22" s="166">
        <v>1.905781E-5</v>
      </c>
      <c r="AG22" s="76">
        <f t="shared" si="0"/>
        <v>9</v>
      </c>
      <c r="AH22" s="12">
        <v>9</v>
      </c>
      <c r="AI22" s="181" t="s">
        <v>110</v>
      </c>
      <c r="AJ22" s="65">
        <v>1.181638E-4</v>
      </c>
      <c r="AK22" s="65">
        <v>3.6508080000000002E-3</v>
      </c>
      <c r="AL22" s="65">
        <v>6.9467890000000001E-3</v>
      </c>
      <c r="AM22" s="65">
        <v>7.0824080000000001E-3</v>
      </c>
      <c r="AN22" s="65">
        <v>0.4180778</v>
      </c>
      <c r="AO22" s="65">
        <v>0.41817359999999998</v>
      </c>
      <c r="AP22" s="65">
        <v>1.8343750000000001</v>
      </c>
      <c r="AQ22" s="68">
        <v>9.118474E-2</v>
      </c>
      <c r="AR22" s="68">
        <v>4.6249720000000001E-2</v>
      </c>
      <c r="AS22" s="69">
        <v>2.40449</v>
      </c>
    </row>
    <row r="23" spans="1:45">
      <c r="A23" s="12">
        <v>9</v>
      </c>
      <c r="B23" s="54" t="s">
        <v>110</v>
      </c>
      <c r="C23" s="21">
        <v>0.41816750000000003</v>
      </c>
      <c r="D23" s="14">
        <v>10.74108</v>
      </c>
      <c r="E23" s="23">
        <v>11.26042</v>
      </c>
      <c r="F23" s="13">
        <v>1.7982670000000001</v>
      </c>
      <c r="G23" s="21">
        <v>1.153225E-4</v>
      </c>
      <c r="H23" s="14">
        <v>98.031589999999994</v>
      </c>
      <c r="I23" s="14">
        <v>15524.01</v>
      </c>
      <c r="J23" s="23">
        <v>30.896170000000001</v>
      </c>
      <c r="K23" s="13">
        <v>8.7323650000000006E-3</v>
      </c>
      <c r="L23" s="13">
        <v>31.301819999999999</v>
      </c>
      <c r="M23" s="13">
        <v>0.41850219999999999</v>
      </c>
      <c r="N23" s="23">
        <v>4.300351</v>
      </c>
      <c r="O23" s="23">
        <v>2.934293E-2</v>
      </c>
      <c r="P23" s="23">
        <v>3.6813309999999999E-3</v>
      </c>
      <c r="Q23" s="24">
        <v>2.630409E-5</v>
      </c>
      <c r="S23" s="161">
        <v>10</v>
      </c>
      <c r="T23" s="162">
        <v>10.16067</v>
      </c>
      <c r="U23" s="163">
        <v>3.6491929999999998E-3</v>
      </c>
      <c r="V23" s="163">
        <v>2.5618309999999999E-5</v>
      </c>
      <c r="W23" s="116"/>
      <c r="X23" s="164">
        <v>3251.864</v>
      </c>
      <c r="Y23" s="164">
        <v>1022.09</v>
      </c>
      <c r="Z23" s="163">
        <v>14405.91</v>
      </c>
      <c r="AA23" s="163">
        <v>4527.8999999999996</v>
      </c>
      <c r="AB23" s="116"/>
      <c r="AC23" s="165">
        <v>0.22573119999999999</v>
      </c>
      <c r="AD23" s="165">
        <v>1.633773E-4</v>
      </c>
      <c r="AE23" s="165">
        <v>6.9415939999999997E-5</v>
      </c>
      <c r="AF23" s="166">
        <v>2.1818020000000002E-5</v>
      </c>
      <c r="AG23" s="76">
        <f t="shared" si="0"/>
        <v>10</v>
      </c>
      <c r="AH23" s="12">
        <v>10</v>
      </c>
      <c r="AI23" s="181" t="s">
        <v>111</v>
      </c>
      <c r="AJ23" s="65">
        <v>1.237914E-4</v>
      </c>
      <c r="AK23" s="65">
        <v>2.758609E-3</v>
      </c>
      <c r="AL23" s="65">
        <v>5.2491049999999996E-3</v>
      </c>
      <c r="AM23" s="65">
        <v>6.6529390000000001E-3</v>
      </c>
      <c r="AN23" s="65">
        <v>0.39548519999999998</v>
      </c>
      <c r="AO23" s="65">
        <v>0.39557579999999998</v>
      </c>
      <c r="AP23" s="65">
        <v>1.7539819999999999</v>
      </c>
      <c r="AQ23" s="68">
        <v>9.0211020000000003E-2</v>
      </c>
      <c r="AR23" s="68">
        <v>3.6548820000000003E-2</v>
      </c>
      <c r="AS23" s="69">
        <v>1.7342759999999999</v>
      </c>
    </row>
    <row r="24" spans="1:45">
      <c r="A24" s="12">
        <v>10</v>
      </c>
      <c r="B24" s="54" t="s">
        <v>111</v>
      </c>
      <c r="C24" s="21">
        <v>0.39557120000000001</v>
      </c>
      <c r="D24" s="14">
        <v>10.16067</v>
      </c>
      <c r="E24" s="23">
        <v>10.65194</v>
      </c>
      <c r="F24" s="13">
        <v>1.7160759999999999</v>
      </c>
      <c r="G24" s="21">
        <v>1.216445E-4</v>
      </c>
      <c r="H24" s="14">
        <v>97.838899999999995</v>
      </c>
      <c r="I24" s="14">
        <v>14168.86</v>
      </c>
      <c r="J24" s="23">
        <v>22.28435</v>
      </c>
      <c r="K24" s="13">
        <v>6.9752529999999998E-3</v>
      </c>
      <c r="L24" s="13">
        <v>39.187069999999999</v>
      </c>
      <c r="M24" s="13">
        <v>0.62056770000000006</v>
      </c>
      <c r="N24" s="23">
        <v>4.3382240000000003</v>
      </c>
      <c r="O24" s="23">
        <v>2.9033E-2</v>
      </c>
      <c r="P24" s="23">
        <v>3.6491929999999998E-3</v>
      </c>
      <c r="Q24" s="24">
        <v>2.5618309999999999E-5</v>
      </c>
      <c r="S24" s="161">
        <v>11</v>
      </c>
      <c r="T24" s="162">
        <v>9.1951520000000002</v>
      </c>
      <c r="U24" s="163">
        <v>3.6641690000000001E-3</v>
      </c>
      <c r="V24" s="163">
        <v>3.3074929999999999E-5</v>
      </c>
      <c r="W24" s="116"/>
      <c r="X24" s="164">
        <v>1949.6479999999999</v>
      </c>
      <c r="Y24" s="164">
        <v>479.94499999999999</v>
      </c>
      <c r="Z24" s="163">
        <v>8722.0390000000007</v>
      </c>
      <c r="AA24" s="163">
        <v>2147.1010000000001</v>
      </c>
      <c r="AB24" s="116"/>
      <c r="AC24" s="165">
        <v>0.22353120000000001</v>
      </c>
      <c r="AD24" s="165">
        <v>2.015098E-4</v>
      </c>
      <c r="AE24" s="165">
        <v>1.1465210000000001E-4</v>
      </c>
      <c r="AF24" s="166">
        <v>2.822386E-5</v>
      </c>
      <c r="AG24" s="76">
        <f t="shared" si="0"/>
        <v>11</v>
      </c>
      <c r="AH24" s="12">
        <v>11</v>
      </c>
      <c r="AI24" s="181" t="s">
        <v>112</v>
      </c>
      <c r="AJ24" s="65">
        <v>1.8542410000000001E-4</v>
      </c>
      <c r="AK24" s="65">
        <v>2.3262790000000001E-3</v>
      </c>
      <c r="AL24" s="65">
        <v>4.4264639999999997E-3</v>
      </c>
      <c r="AM24" s="65">
        <v>6.3950070000000003E-3</v>
      </c>
      <c r="AN24" s="65">
        <v>0.35790379999999999</v>
      </c>
      <c r="AO24" s="65">
        <v>0.35798580000000002</v>
      </c>
      <c r="AP24" s="65">
        <v>1.6029169999999999</v>
      </c>
      <c r="AQ24" s="68">
        <v>8.9332610000000007E-2</v>
      </c>
      <c r="AR24" s="68">
        <v>3.3725539999999998E-2</v>
      </c>
      <c r="AS24" s="69">
        <v>0.97636940000000005</v>
      </c>
    </row>
    <row r="25" spans="1:45">
      <c r="A25" s="12">
        <v>11</v>
      </c>
      <c r="B25" s="54" t="s">
        <v>112</v>
      </c>
      <c r="C25" s="21">
        <v>0.35798200000000002</v>
      </c>
      <c r="D25" s="14">
        <v>9.1951520000000002</v>
      </c>
      <c r="E25" s="23">
        <v>9.6397379999999995</v>
      </c>
      <c r="F25" s="13">
        <v>1.5466580000000001</v>
      </c>
      <c r="G25" s="21">
        <v>1.8361359999999999E-4</v>
      </c>
      <c r="H25" s="14">
        <v>96.490210000000005</v>
      </c>
      <c r="I25" s="14">
        <v>8644.6020000000008</v>
      </c>
      <c r="J25" s="23">
        <v>12.545719999999999</v>
      </c>
      <c r="K25" s="13">
        <v>6.4997329999999997E-3</v>
      </c>
      <c r="L25" s="13">
        <v>42.054020000000001</v>
      </c>
      <c r="M25" s="13">
        <v>0.80349760000000003</v>
      </c>
      <c r="N25" s="23">
        <v>4.3204919999999998</v>
      </c>
      <c r="O25" s="23">
        <v>3.7907959999999997E-2</v>
      </c>
      <c r="P25" s="23">
        <v>3.6641690000000001E-3</v>
      </c>
      <c r="Q25" s="24">
        <v>3.3074929999999999E-5</v>
      </c>
      <c r="S25" s="161">
        <v>12</v>
      </c>
      <c r="T25" s="162">
        <v>8.4516120000000008</v>
      </c>
      <c r="U25" s="163">
        <v>3.6658020000000001E-3</v>
      </c>
      <c r="V25" s="163">
        <v>3.1328080000000001E-5</v>
      </c>
      <c r="W25" s="116"/>
      <c r="X25" s="164">
        <v>1617.567</v>
      </c>
      <c r="Y25" s="164">
        <v>311.7056</v>
      </c>
      <c r="Z25" s="163">
        <v>7284.1729999999998</v>
      </c>
      <c r="AA25" s="163">
        <v>1403.66</v>
      </c>
      <c r="AB25" s="116"/>
      <c r="AC25" s="165">
        <v>0.22206600000000001</v>
      </c>
      <c r="AD25" s="165">
        <v>1.813838E-4</v>
      </c>
      <c r="AE25" s="165">
        <v>1.37284E-4</v>
      </c>
      <c r="AF25" s="166">
        <v>2.645461E-5</v>
      </c>
      <c r="AG25" s="76">
        <f t="shared" si="0"/>
        <v>12</v>
      </c>
      <c r="AH25" s="12">
        <v>12</v>
      </c>
      <c r="AI25" s="29" t="s">
        <v>113</v>
      </c>
      <c r="AJ25" s="65">
        <v>2.049109E-4</v>
      </c>
      <c r="AK25" s="65">
        <v>1.9242840000000001E-3</v>
      </c>
      <c r="AL25" s="65">
        <v>3.6615440000000001E-3</v>
      </c>
      <c r="AM25" s="65">
        <v>5.7727450000000001E-3</v>
      </c>
      <c r="AN25" s="65">
        <v>0.32896259999999999</v>
      </c>
      <c r="AO25" s="65">
        <v>0.329038</v>
      </c>
      <c r="AP25" s="65">
        <v>1.4830140000000001</v>
      </c>
      <c r="AQ25" s="68">
        <v>8.8747569999999998E-2</v>
      </c>
      <c r="AR25" s="68">
        <v>3.0153099999999999E-2</v>
      </c>
      <c r="AS25" s="69">
        <v>0.73084009999999999</v>
      </c>
    </row>
    <row r="26" spans="1:45">
      <c r="A26" s="12">
        <v>12</v>
      </c>
      <c r="B26" s="54" t="s">
        <v>113</v>
      </c>
      <c r="C26" s="21">
        <v>0.32903480000000002</v>
      </c>
      <c r="D26" s="14">
        <v>8.4516120000000008</v>
      </c>
      <c r="E26" s="23">
        <v>8.8602480000000003</v>
      </c>
      <c r="F26" s="13">
        <v>1.4209590000000001</v>
      </c>
      <c r="G26" s="21">
        <v>2.034134E-4</v>
      </c>
      <c r="H26" s="14">
        <v>95.81559</v>
      </c>
      <c r="I26" s="14">
        <v>7237.36</v>
      </c>
      <c r="J26" s="23">
        <v>9.3908299999999993</v>
      </c>
      <c r="K26" s="13">
        <v>5.8495520000000001E-3</v>
      </c>
      <c r="L26" s="13">
        <v>46.728400000000001</v>
      </c>
      <c r="M26" s="13">
        <v>1.101167</v>
      </c>
      <c r="N26" s="23">
        <v>4.3185669999999998</v>
      </c>
      <c r="O26" s="23">
        <v>3.5752520000000003E-2</v>
      </c>
      <c r="P26" s="23">
        <v>3.6658020000000001E-3</v>
      </c>
      <c r="Q26" s="24">
        <v>3.1328080000000001E-5</v>
      </c>
      <c r="S26" s="161">
        <v>13</v>
      </c>
      <c r="T26" s="162">
        <v>6.7474059999999998</v>
      </c>
      <c r="U26" s="163">
        <v>3.6435719999999999E-3</v>
      </c>
      <c r="V26" s="163">
        <v>3.1160549999999998E-5</v>
      </c>
      <c r="W26" s="116"/>
      <c r="X26" s="164">
        <v>3114.9050000000002</v>
      </c>
      <c r="Y26" s="164">
        <v>1162.9770000000001</v>
      </c>
      <c r="Z26" s="163">
        <v>13832.6</v>
      </c>
      <c r="AA26" s="163">
        <v>5164.5169999999998</v>
      </c>
      <c r="AB26" s="116"/>
      <c r="AC26" s="165">
        <v>0.22518579999999999</v>
      </c>
      <c r="AD26" s="165">
        <v>1.9879580000000001E-4</v>
      </c>
      <c r="AE26" s="165">
        <v>7.2292990000000007E-5</v>
      </c>
      <c r="AF26" s="166">
        <v>2.69912E-5</v>
      </c>
      <c r="AG26" s="76">
        <f t="shared" si="0"/>
        <v>13</v>
      </c>
      <c r="AH26" s="12">
        <v>13</v>
      </c>
      <c r="AI26" s="29" t="s">
        <v>114</v>
      </c>
      <c r="AJ26" s="65">
        <v>8.5540529999999994E-5</v>
      </c>
      <c r="AK26" s="65">
        <v>1.552428E-3</v>
      </c>
      <c r="AL26" s="65">
        <v>2.9539739999999998E-3</v>
      </c>
      <c r="AM26" s="65">
        <v>4.60305E-3</v>
      </c>
      <c r="AN26" s="65">
        <v>0.26262970000000002</v>
      </c>
      <c r="AO26" s="65">
        <v>0.26268989999999998</v>
      </c>
      <c r="AP26" s="65">
        <v>1.167586</v>
      </c>
      <c r="AQ26" s="68">
        <v>8.999327E-2</v>
      </c>
      <c r="AR26" s="68">
        <v>3.089803E-2</v>
      </c>
      <c r="AS26" s="69">
        <v>1.412401</v>
      </c>
    </row>
    <row r="27" spans="1:45">
      <c r="A27" s="12">
        <v>13</v>
      </c>
      <c r="B27" s="54" t="s">
        <v>114</v>
      </c>
      <c r="C27" s="21">
        <v>0.26268730000000001</v>
      </c>
      <c r="D27" s="14">
        <v>6.7474059999999998</v>
      </c>
      <c r="E27" s="23">
        <v>7.0736429999999997</v>
      </c>
      <c r="F27" s="13">
        <v>1.141354</v>
      </c>
      <c r="G27" s="21">
        <v>8.4332360000000003E-5</v>
      </c>
      <c r="H27" s="14">
        <v>97.753280000000004</v>
      </c>
      <c r="I27" s="14">
        <v>13649.51</v>
      </c>
      <c r="J27" s="23">
        <v>18.14845</v>
      </c>
      <c r="K27" s="13">
        <v>5.9110930000000001E-3</v>
      </c>
      <c r="L27" s="13">
        <v>46.241909999999997</v>
      </c>
      <c r="M27" s="13">
        <v>1.2153769999999999</v>
      </c>
      <c r="N27" s="23">
        <v>4.3449150000000003</v>
      </c>
      <c r="O27" s="23">
        <v>3.5998290000000002E-2</v>
      </c>
      <c r="P27" s="23">
        <v>3.6435719999999999E-3</v>
      </c>
      <c r="Q27" s="24">
        <v>3.1160549999999998E-5</v>
      </c>
      <c r="S27" s="161">
        <v>14</v>
      </c>
      <c r="T27" s="162">
        <v>3.343912</v>
      </c>
      <c r="U27" s="163">
        <v>3.6259249999999999E-3</v>
      </c>
      <c r="V27" s="163">
        <v>6.6553830000000002E-5</v>
      </c>
      <c r="W27" s="116"/>
      <c r="X27" s="164">
        <v>3074.681</v>
      </c>
      <c r="Y27" s="164">
        <v>2517.2719999999999</v>
      </c>
      <c r="Z27" s="163">
        <v>13722.85</v>
      </c>
      <c r="AA27" s="163">
        <v>11235.03</v>
      </c>
      <c r="AB27" s="116"/>
      <c r="AC27" s="165">
        <v>0.22405559999999999</v>
      </c>
      <c r="AD27" s="165">
        <v>1.9645820000000001E-4</v>
      </c>
      <c r="AE27" s="165">
        <v>7.287118E-5</v>
      </c>
      <c r="AF27" s="166">
        <v>5.9660339999999998E-5</v>
      </c>
      <c r="AG27" s="76">
        <f t="shared" si="0"/>
        <v>14</v>
      </c>
      <c r="AH27" s="12">
        <v>14</v>
      </c>
      <c r="AI27" s="29" t="s">
        <v>115</v>
      </c>
      <c r="AJ27" s="65">
        <v>4.3349339999999998E-5</v>
      </c>
      <c r="AK27" s="65">
        <v>1.2961509999999999E-3</v>
      </c>
      <c r="AL27" s="65">
        <v>2.466326E-3</v>
      </c>
      <c r="AM27" s="65">
        <v>2.2141700000000001E-3</v>
      </c>
      <c r="AN27" s="65">
        <v>0.1301562</v>
      </c>
      <c r="AO27" s="65">
        <v>0.130186</v>
      </c>
      <c r="AP27" s="65">
        <v>0.58155440000000003</v>
      </c>
      <c r="AQ27" s="68">
        <v>8.9541990000000002E-2</v>
      </c>
      <c r="AR27" s="68">
        <v>5.1793260000000001E-2</v>
      </c>
      <c r="AS27" s="69">
        <v>2.3269730000000002</v>
      </c>
    </row>
    <row r="28" spans="1:45">
      <c r="A28" s="12">
        <v>14</v>
      </c>
      <c r="B28" s="54" t="s">
        <v>115</v>
      </c>
      <c r="C28" s="21">
        <v>0.13018379999999999</v>
      </c>
      <c r="D28" s="14">
        <v>3.343912</v>
      </c>
      <c r="E28" s="23">
        <v>3.5055909999999999</v>
      </c>
      <c r="F28" s="13">
        <v>0.56839079999999997</v>
      </c>
      <c r="G28" s="21">
        <v>4.234061E-5</v>
      </c>
      <c r="H28" s="14">
        <v>97.736469999999997</v>
      </c>
      <c r="I28" s="14">
        <v>13415.53</v>
      </c>
      <c r="J28" s="23">
        <v>29.900120000000001</v>
      </c>
      <c r="K28" s="13">
        <v>9.9584249999999999E-3</v>
      </c>
      <c r="L28" s="13">
        <v>27.447949999999999</v>
      </c>
      <c r="M28" s="13">
        <v>0.82643330000000004</v>
      </c>
      <c r="N28" s="23">
        <v>4.3660620000000003</v>
      </c>
      <c r="O28" s="23">
        <v>7.9602480000000003E-2</v>
      </c>
      <c r="P28" s="23">
        <v>3.6259249999999999E-3</v>
      </c>
      <c r="Q28" s="24">
        <v>6.6553830000000002E-5</v>
      </c>
      <c r="S28" s="161">
        <v>15</v>
      </c>
      <c r="T28" s="162">
        <v>1.0362830000000001</v>
      </c>
      <c r="U28" s="163">
        <v>3.56041E-3</v>
      </c>
      <c r="V28" s="163">
        <v>2.3756180000000001E-4</v>
      </c>
      <c r="W28" s="116"/>
      <c r="X28" s="164">
        <v>3887.6030000000001</v>
      </c>
      <c r="Y28" s="164">
        <v>15000.7</v>
      </c>
      <c r="Z28" s="163">
        <v>17584.45</v>
      </c>
      <c r="AA28" s="163">
        <v>67851.289999999994</v>
      </c>
      <c r="AB28" s="116"/>
      <c r="AC28" s="165">
        <v>0.2210819</v>
      </c>
      <c r="AD28" s="165">
        <v>4.7626139999999999E-4</v>
      </c>
      <c r="AE28" s="165">
        <v>5.6868440000000002E-5</v>
      </c>
      <c r="AF28" s="166">
        <v>2.1943240000000001E-4</v>
      </c>
      <c r="AG28" s="76">
        <f t="shared" si="0"/>
        <v>15</v>
      </c>
      <c r="AH28" s="12">
        <v>15</v>
      </c>
      <c r="AI28" s="29" t="s">
        <v>116</v>
      </c>
      <c r="AJ28" s="65">
        <v>1.158388E-5</v>
      </c>
      <c r="AK28" s="65">
        <v>1.549939E-3</v>
      </c>
      <c r="AL28" s="65">
        <v>2.949237E-3</v>
      </c>
      <c r="AM28" s="65">
        <v>7.2663280000000001E-4</v>
      </c>
      <c r="AN28" s="65">
        <v>4.0337499999999998E-2</v>
      </c>
      <c r="AO28" s="65">
        <v>4.0346739999999999E-2</v>
      </c>
      <c r="AP28" s="65">
        <v>0.18264649999999999</v>
      </c>
      <c r="AQ28" s="68">
        <v>8.8354639999999998E-2</v>
      </c>
      <c r="AR28" s="68">
        <v>0.19720209999999999</v>
      </c>
      <c r="AS28" s="69">
        <v>10.413069999999999</v>
      </c>
    </row>
    <row r="29" spans="1:45">
      <c r="A29" s="12">
        <v>15</v>
      </c>
      <c r="B29" s="54" t="s">
        <v>116</v>
      </c>
      <c r="C29" s="21">
        <v>4.0344159999999997E-2</v>
      </c>
      <c r="D29" s="14">
        <v>1.0362830000000001</v>
      </c>
      <c r="E29" s="23">
        <v>1.0863879999999999</v>
      </c>
      <c r="F29" s="13">
        <v>0.1793863</v>
      </c>
      <c r="G29" s="21">
        <v>1.037764E-5</v>
      </c>
      <c r="H29" s="14">
        <v>98.215050000000005</v>
      </c>
      <c r="I29" s="14">
        <v>15767.3</v>
      </c>
      <c r="J29" s="23">
        <v>133.8013</v>
      </c>
      <c r="K29" s="13">
        <v>3.8424270000000003E-2</v>
      </c>
      <c r="L29" s="13">
        <v>7.113353</v>
      </c>
      <c r="M29" s="13">
        <v>0.1857972</v>
      </c>
      <c r="N29" s="23">
        <v>4.446402</v>
      </c>
      <c r="O29" s="23">
        <v>0.29652810000000002</v>
      </c>
      <c r="P29" s="23">
        <v>3.56041E-3</v>
      </c>
      <c r="Q29" s="24">
        <v>2.3756180000000001E-4</v>
      </c>
      <c r="S29" s="161">
        <v>16</v>
      </c>
      <c r="T29" s="162">
        <v>8.5222259999999994E-2</v>
      </c>
      <c r="U29" s="163">
        <v>2.8044519999999998E-3</v>
      </c>
      <c r="V29" s="163">
        <v>1.688298E-3</v>
      </c>
      <c r="W29" s="116"/>
      <c r="X29" s="164">
        <v>-6906.9579999999996</v>
      </c>
      <c r="Y29" s="164">
        <v>542707.9</v>
      </c>
      <c r="Z29" s="163">
        <v>-38690.89</v>
      </c>
      <c r="AA29" s="163">
        <v>3040101</v>
      </c>
      <c r="AB29" s="116"/>
      <c r="AC29" s="165">
        <v>0.17851639999999999</v>
      </c>
      <c r="AD29" s="165">
        <v>3.06989E-3</v>
      </c>
      <c r="AE29" s="165">
        <v>-2.5845880000000001E-5</v>
      </c>
      <c r="AF29" s="166">
        <v>2.030816E-3</v>
      </c>
      <c r="AG29" s="76">
        <f t="shared" si="0"/>
        <v>16</v>
      </c>
      <c r="AH29" s="12">
        <v>16</v>
      </c>
      <c r="AI29" s="29" t="s">
        <v>117</v>
      </c>
      <c r="AJ29" s="65">
        <v>0</v>
      </c>
      <c r="AK29" s="65">
        <v>6.1723430000000003E-4</v>
      </c>
      <c r="AL29" s="65">
        <v>1.174479E-3</v>
      </c>
      <c r="AM29" s="65">
        <v>5.1012089999999998E-5</v>
      </c>
      <c r="AN29" s="65">
        <v>3.3181059999999999E-3</v>
      </c>
      <c r="AO29" s="65">
        <v>3.3188660000000002E-3</v>
      </c>
      <c r="AP29" s="65">
        <v>1.8598900000000002E-2</v>
      </c>
      <c r="AQ29" s="68">
        <v>7.1355600000000005E-2</v>
      </c>
      <c r="AR29" s="68">
        <v>0.77120719999999998</v>
      </c>
      <c r="AS29" s="69" t="s">
        <v>118</v>
      </c>
    </row>
    <row r="30" spans="1:45">
      <c r="A30" s="12">
        <v>16</v>
      </c>
      <c r="B30" s="54" t="s">
        <v>117</v>
      </c>
      <c r="C30" s="21">
        <v>3.3178389999999999E-3</v>
      </c>
      <c r="D30" s="14">
        <v>8.5222259999999994E-2</v>
      </c>
      <c r="E30" s="23">
        <v>8.9342759999999993E-2</v>
      </c>
      <c r="F30" s="13">
        <v>1.8729059999999999E-2</v>
      </c>
      <c r="G30" s="21">
        <v>-4.8036180000000001E-7</v>
      </c>
      <c r="H30" s="14">
        <v>100.6999</v>
      </c>
      <c r="I30" s="14" t="s">
        <v>118</v>
      </c>
      <c r="J30" s="23" t="s">
        <v>118</v>
      </c>
      <c r="K30" s="13">
        <v>0.18602009999999999</v>
      </c>
      <c r="L30" s="13">
        <v>1.4689719999999999</v>
      </c>
      <c r="M30" s="13">
        <v>0.1083771</v>
      </c>
      <c r="N30" s="23">
        <v>5.6449579999999999</v>
      </c>
      <c r="O30" s="23">
        <v>3.3982800000000002</v>
      </c>
      <c r="P30" s="23">
        <v>2.8044519999999998E-3</v>
      </c>
      <c r="Q30" s="24">
        <v>1.688298E-3</v>
      </c>
      <c r="S30" s="161">
        <v>17</v>
      </c>
      <c r="T30" s="162">
        <v>6.2073799999999998E-2</v>
      </c>
      <c r="U30" s="163">
        <v>3.5752269999999998E-3</v>
      </c>
      <c r="V30" s="163">
        <v>3.921697E-3</v>
      </c>
      <c r="W30" s="116"/>
      <c r="X30" s="164">
        <v>37.3476</v>
      </c>
      <c r="Y30" s="164">
        <v>22.697130000000001</v>
      </c>
      <c r="Z30" s="163">
        <v>463.9742</v>
      </c>
      <c r="AA30" s="163">
        <v>281.8032</v>
      </c>
      <c r="AB30" s="116"/>
      <c r="AC30" s="165">
        <v>8.0494990000000002E-2</v>
      </c>
      <c r="AD30" s="165">
        <v>1.7436019999999999E-3</v>
      </c>
      <c r="AE30" s="165">
        <v>2.1552920000000001E-3</v>
      </c>
      <c r="AF30" s="166">
        <v>1.3090560000000001E-3</v>
      </c>
      <c r="AG30" s="76">
        <f t="shared" si="0"/>
        <v>17</v>
      </c>
      <c r="AH30" s="12">
        <v>17</v>
      </c>
      <c r="AI30" s="29" t="s">
        <v>119</v>
      </c>
      <c r="AJ30" s="65">
        <v>6.4863449999999996E-5</v>
      </c>
      <c r="AK30" s="65">
        <v>2.0168740000000001E-4</v>
      </c>
      <c r="AL30" s="65">
        <v>3.8377259999999999E-4</v>
      </c>
      <c r="AM30" s="65">
        <v>7.6919309999999995E-5</v>
      </c>
      <c r="AN30" s="65">
        <v>2.416414E-3</v>
      </c>
      <c r="AO30" s="65">
        <v>2.4169679999999998E-3</v>
      </c>
      <c r="AP30" s="65">
        <v>3.0031809999999999E-2</v>
      </c>
      <c r="AQ30" s="68">
        <v>3.2187630000000002E-2</v>
      </c>
      <c r="AR30" s="68">
        <v>0.15606500000000001</v>
      </c>
      <c r="AS30" s="69">
        <v>0.2419898</v>
      </c>
    </row>
    <row r="31" spans="1:45">
      <c r="A31" s="12">
        <v>17</v>
      </c>
      <c r="B31" s="54" t="s">
        <v>119</v>
      </c>
      <c r="C31" s="21">
        <v>2.4166320000000002E-3</v>
      </c>
      <c r="D31" s="14">
        <v>6.2073799999999998E-2</v>
      </c>
      <c r="E31" s="23">
        <v>6.5075079999999993E-2</v>
      </c>
      <c r="F31" s="13">
        <v>1.070079E-2</v>
      </c>
      <c r="G31" s="21">
        <v>6.4706489999999994E-5</v>
      </c>
      <c r="H31" s="14">
        <v>35.631509999999999</v>
      </c>
      <c r="I31" s="14">
        <v>463.00049999999999</v>
      </c>
      <c r="J31" s="23">
        <v>3.1094149999999998</v>
      </c>
      <c r="K31" s="13">
        <v>8.3465579999999998E-2</v>
      </c>
      <c r="L31" s="13">
        <v>3.2744620000000002</v>
      </c>
      <c r="M31" s="13">
        <v>0.67581069999999999</v>
      </c>
      <c r="N31" s="23">
        <v>4.427975</v>
      </c>
      <c r="O31" s="23">
        <v>4.857075</v>
      </c>
      <c r="P31" s="23">
        <v>3.5752269999999998E-3</v>
      </c>
      <c r="Q31" s="24">
        <v>3.921697E-3</v>
      </c>
      <c r="S31" s="161" t="s">
        <v>10</v>
      </c>
      <c r="T31" s="162"/>
      <c r="U31" s="163"/>
      <c r="V31" s="163"/>
      <c r="W31" s="116"/>
      <c r="X31" s="164"/>
      <c r="Y31" s="164"/>
      <c r="Z31" s="163"/>
      <c r="AA31" s="163"/>
      <c r="AB31" s="116"/>
      <c r="AC31" s="165"/>
      <c r="AD31" s="165"/>
      <c r="AE31" s="165"/>
      <c r="AF31" s="166"/>
      <c r="AG31" s="76" t="str">
        <f t="shared" si="0"/>
        <v xml:space="preserve"> </v>
      </c>
      <c r="AH31" s="12"/>
      <c r="AI31" s="29"/>
      <c r="AJ31" s="65"/>
      <c r="AK31" s="65"/>
      <c r="AL31" s="65"/>
      <c r="AM31" s="65"/>
      <c r="AN31" s="65"/>
      <c r="AO31" s="65"/>
      <c r="AP31" s="65"/>
      <c r="AQ31" s="68"/>
      <c r="AR31" s="68"/>
      <c r="AS31" s="69"/>
    </row>
    <row r="32" spans="1:45">
      <c r="A32" s="12" t="s">
        <v>10</v>
      </c>
      <c r="B32" s="54"/>
      <c r="C32" s="21"/>
      <c r="D32" s="14"/>
      <c r="E32" s="23"/>
      <c r="F32" s="13"/>
      <c r="G32" s="21"/>
      <c r="H32" s="14"/>
      <c r="I32" s="14"/>
      <c r="J32" s="23"/>
      <c r="K32" s="13"/>
      <c r="L32" s="13"/>
      <c r="M32" s="13"/>
      <c r="N32" s="23"/>
      <c r="O32" s="23"/>
      <c r="P32" s="23"/>
      <c r="Q32" s="24"/>
      <c r="S32" s="161"/>
      <c r="T32" s="162"/>
      <c r="U32" s="163"/>
      <c r="V32" s="163"/>
      <c r="W32" s="116"/>
      <c r="X32" s="164"/>
      <c r="Y32" s="164"/>
      <c r="Z32" s="163"/>
      <c r="AA32" s="163"/>
      <c r="AB32" s="116"/>
      <c r="AC32" s="165"/>
      <c r="AD32" s="165"/>
      <c r="AE32" s="165"/>
      <c r="AF32" s="166"/>
      <c r="AG32" s="76">
        <f t="shared" si="0"/>
        <v>0</v>
      </c>
      <c r="AH32" s="12"/>
      <c r="AI32" s="29"/>
      <c r="AJ32" s="65"/>
      <c r="AK32" s="65"/>
      <c r="AL32" s="65"/>
      <c r="AM32" s="65"/>
      <c r="AN32" s="65"/>
      <c r="AO32" s="65"/>
      <c r="AP32" s="65"/>
      <c r="AQ32" s="68"/>
      <c r="AR32" s="68"/>
      <c r="AS32" s="69"/>
    </row>
    <row r="33" spans="1:45">
      <c r="A33" s="12"/>
      <c r="B33" s="54"/>
      <c r="C33" s="21"/>
      <c r="D33" s="14"/>
      <c r="E33" s="23"/>
      <c r="F33" s="13"/>
      <c r="G33" s="14"/>
      <c r="H33" s="14"/>
      <c r="I33" s="14"/>
      <c r="J33" s="23"/>
      <c r="K33" s="13"/>
      <c r="L33" s="21"/>
      <c r="M33" s="21"/>
      <c r="N33" s="23"/>
      <c r="O33" s="23"/>
      <c r="P33" s="23"/>
      <c r="Q33" s="24"/>
      <c r="S33" s="161"/>
      <c r="T33" s="162"/>
      <c r="U33" s="163"/>
      <c r="V33" s="163"/>
      <c r="W33" s="116"/>
      <c r="X33" s="164"/>
      <c r="Y33" s="164"/>
      <c r="Z33" s="163"/>
      <c r="AA33" s="163"/>
      <c r="AB33" s="116"/>
      <c r="AC33" s="165"/>
      <c r="AD33" s="165"/>
      <c r="AE33" s="165"/>
      <c r="AF33" s="166"/>
      <c r="AG33" s="76">
        <f t="shared" si="0"/>
        <v>0</v>
      </c>
      <c r="AH33" s="12"/>
      <c r="AI33" s="29"/>
      <c r="AJ33" s="65"/>
      <c r="AK33" s="65"/>
      <c r="AL33" s="65"/>
      <c r="AM33" s="65"/>
      <c r="AN33" s="65"/>
      <c r="AO33" s="65"/>
      <c r="AP33" s="65"/>
      <c r="AQ33" s="68"/>
      <c r="AR33" s="68"/>
      <c r="AS33" s="69"/>
    </row>
    <row r="34" spans="1:45">
      <c r="A34" s="12"/>
      <c r="B34" s="54"/>
      <c r="C34" s="21"/>
      <c r="D34" s="14"/>
      <c r="E34" s="23"/>
      <c r="F34" s="13"/>
      <c r="G34" s="14"/>
      <c r="H34" s="14"/>
      <c r="I34" s="14"/>
      <c r="J34" s="23"/>
      <c r="K34" s="13"/>
      <c r="L34" s="21"/>
      <c r="M34" s="21"/>
      <c r="N34" s="23"/>
      <c r="O34" s="23"/>
      <c r="P34" s="23"/>
      <c r="Q34" s="24"/>
      <c r="S34" s="161"/>
      <c r="T34" s="162"/>
      <c r="U34" s="163"/>
      <c r="V34" s="163"/>
      <c r="W34" s="116"/>
      <c r="X34" s="164"/>
      <c r="Y34" s="164"/>
      <c r="Z34" s="163"/>
      <c r="AA34" s="163"/>
      <c r="AB34" s="116"/>
      <c r="AC34" s="165"/>
      <c r="AD34" s="165"/>
      <c r="AE34" s="165"/>
      <c r="AF34" s="166"/>
      <c r="AG34" s="76">
        <f t="shared" si="0"/>
        <v>0</v>
      </c>
      <c r="AH34" s="12"/>
      <c r="AI34" s="29"/>
      <c r="AJ34" s="65"/>
      <c r="AK34" s="65"/>
      <c r="AL34" s="65"/>
      <c r="AM34" s="65"/>
      <c r="AN34" s="65"/>
      <c r="AO34" s="65"/>
      <c r="AP34" s="65"/>
      <c r="AQ34" s="68"/>
      <c r="AR34" s="68"/>
      <c r="AS34" s="69"/>
    </row>
    <row r="35" spans="1:45">
      <c r="A35" s="12"/>
      <c r="B35" s="54"/>
      <c r="C35" s="21"/>
      <c r="D35" s="14"/>
      <c r="E35" s="23"/>
      <c r="F35" s="13"/>
      <c r="G35" s="14"/>
      <c r="H35" s="14"/>
      <c r="I35" s="14"/>
      <c r="J35" s="23"/>
      <c r="K35" s="13"/>
      <c r="L35" s="21"/>
      <c r="M35" s="21"/>
      <c r="N35" s="23"/>
      <c r="O35" s="23"/>
      <c r="P35" s="23"/>
      <c r="Q35" s="24"/>
      <c r="S35" s="161"/>
      <c r="T35" s="162"/>
      <c r="U35" s="163"/>
      <c r="V35" s="163"/>
      <c r="W35" s="116"/>
      <c r="X35" s="164"/>
      <c r="Y35" s="164"/>
      <c r="Z35" s="163"/>
      <c r="AA35" s="163"/>
      <c r="AB35" s="116"/>
      <c r="AC35" s="165"/>
      <c r="AD35" s="165"/>
      <c r="AE35" s="165"/>
      <c r="AF35" s="166"/>
      <c r="AG35" s="76">
        <f t="shared" si="0"/>
        <v>0</v>
      </c>
      <c r="AH35" s="12"/>
      <c r="AI35" s="29"/>
      <c r="AJ35" s="65"/>
      <c r="AK35" s="65"/>
      <c r="AL35" s="65"/>
      <c r="AM35" s="65"/>
      <c r="AN35" s="65"/>
      <c r="AO35" s="65"/>
      <c r="AP35" s="65"/>
      <c r="AQ35" s="68"/>
      <c r="AR35" s="68"/>
      <c r="AS35" s="69"/>
    </row>
    <row r="36" spans="1:45">
      <c r="A36" s="12"/>
      <c r="B36" s="54"/>
      <c r="C36" s="21"/>
      <c r="D36" s="14"/>
      <c r="E36" s="23"/>
      <c r="F36" s="13"/>
      <c r="G36" s="14"/>
      <c r="H36" s="14"/>
      <c r="I36" s="14"/>
      <c r="J36" s="23"/>
      <c r="K36" s="13"/>
      <c r="L36" s="21"/>
      <c r="M36" s="21"/>
      <c r="N36" s="23"/>
      <c r="O36" s="23"/>
      <c r="P36" s="23"/>
      <c r="Q36" s="24"/>
      <c r="S36" s="161"/>
      <c r="T36" s="162"/>
      <c r="U36" s="163"/>
      <c r="V36" s="163"/>
      <c r="W36" s="116"/>
      <c r="X36" s="164"/>
      <c r="Y36" s="164"/>
      <c r="Z36" s="163"/>
      <c r="AA36" s="163"/>
      <c r="AB36" s="116"/>
      <c r="AC36" s="165"/>
      <c r="AD36" s="165"/>
      <c r="AE36" s="165"/>
      <c r="AF36" s="166"/>
      <c r="AG36" s="76">
        <f t="shared" si="0"/>
        <v>0</v>
      </c>
      <c r="AH36" s="12"/>
      <c r="AI36" s="29"/>
      <c r="AJ36" s="65"/>
      <c r="AK36" s="65"/>
      <c r="AL36" s="65"/>
      <c r="AM36" s="65"/>
      <c r="AN36" s="65"/>
      <c r="AO36" s="65"/>
      <c r="AP36" s="65"/>
      <c r="AQ36" s="68"/>
      <c r="AR36" s="68"/>
      <c r="AS36" s="69"/>
    </row>
    <row r="37" spans="1:45">
      <c r="A37" s="12"/>
      <c r="B37" s="54"/>
      <c r="C37" s="21"/>
      <c r="D37" s="14"/>
      <c r="E37" s="23"/>
      <c r="F37" s="13"/>
      <c r="G37" s="14"/>
      <c r="H37" s="14"/>
      <c r="I37" s="14"/>
      <c r="J37" s="23"/>
      <c r="K37" s="13"/>
      <c r="L37" s="21"/>
      <c r="M37" s="21"/>
      <c r="N37" s="23"/>
      <c r="O37" s="23"/>
      <c r="P37" s="23"/>
      <c r="Q37" s="24"/>
      <c r="S37" s="161"/>
      <c r="T37" s="162"/>
      <c r="U37" s="163"/>
      <c r="V37" s="163"/>
      <c r="W37" s="116"/>
      <c r="X37" s="164"/>
      <c r="Y37" s="164"/>
      <c r="Z37" s="163"/>
      <c r="AA37" s="163"/>
      <c r="AB37" s="116"/>
      <c r="AC37" s="165"/>
      <c r="AD37" s="165"/>
      <c r="AE37" s="165"/>
      <c r="AF37" s="166"/>
      <c r="AG37" s="76">
        <f t="shared" si="0"/>
        <v>0</v>
      </c>
      <c r="AH37" s="12"/>
      <c r="AI37" s="29"/>
      <c r="AJ37" s="65"/>
      <c r="AK37" s="65"/>
      <c r="AL37" s="65"/>
      <c r="AM37" s="65"/>
      <c r="AN37" s="65"/>
      <c r="AO37" s="65"/>
      <c r="AP37" s="65"/>
      <c r="AQ37" s="68"/>
      <c r="AR37" s="68"/>
      <c r="AS37" s="69"/>
    </row>
    <row r="38" spans="1:45">
      <c r="A38" s="12"/>
      <c r="B38" s="54"/>
      <c r="C38" s="21"/>
      <c r="D38" s="14"/>
      <c r="E38" s="23"/>
      <c r="F38" s="13"/>
      <c r="G38" s="14"/>
      <c r="H38" s="14"/>
      <c r="I38" s="14"/>
      <c r="J38" s="23"/>
      <c r="K38" s="13"/>
      <c r="L38" s="21"/>
      <c r="M38" s="21"/>
      <c r="N38" s="23"/>
      <c r="O38" s="23"/>
      <c r="P38" s="23"/>
      <c r="Q38" s="24"/>
      <c r="S38" s="161"/>
      <c r="T38" s="162"/>
      <c r="U38" s="163"/>
      <c r="V38" s="163"/>
      <c r="W38" s="116"/>
      <c r="X38" s="164"/>
      <c r="Y38" s="164"/>
      <c r="Z38" s="163"/>
      <c r="AA38" s="163"/>
      <c r="AB38" s="116"/>
      <c r="AC38" s="165"/>
      <c r="AD38" s="165"/>
      <c r="AE38" s="165"/>
      <c r="AF38" s="166"/>
      <c r="AG38" s="76">
        <f t="shared" si="0"/>
        <v>0</v>
      </c>
      <c r="AH38" s="12"/>
      <c r="AI38" s="29"/>
      <c r="AJ38" s="65"/>
      <c r="AK38" s="65"/>
      <c r="AL38" s="65"/>
      <c r="AM38" s="65"/>
      <c r="AN38" s="65"/>
      <c r="AO38" s="65"/>
      <c r="AP38" s="65"/>
      <c r="AQ38" s="68"/>
      <c r="AR38" s="68"/>
      <c r="AS38" s="69"/>
    </row>
    <row r="39" spans="1:45">
      <c r="A39" s="12"/>
      <c r="B39" s="54"/>
      <c r="C39" s="21"/>
      <c r="D39" s="14"/>
      <c r="E39" s="23"/>
      <c r="F39" s="13"/>
      <c r="G39" s="14"/>
      <c r="H39" s="14"/>
      <c r="I39" s="14"/>
      <c r="J39" s="23"/>
      <c r="K39" s="13"/>
      <c r="L39" s="21"/>
      <c r="M39" s="21"/>
      <c r="N39" s="23"/>
      <c r="O39" s="23"/>
      <c r="P39" s="23"/>
      <c r="Q39" s="24"/>
      <c r="S39" s="161"/>
      <c r="T39" s="162"/>
      <c r="U39" s="163"/>
      <c r="V39" s="163"/>
      <c r="W39" s="116"/>
      <c r="X39" s="164"/>
      <c r="Y39" s="164"/>
      <c r="Z39" s="163"/>
      <c r="AA39" s="163"/>
      <c r="AB39" s="116"/>
      <c r="AC39" s="165"/>
      <c r="AD39" s="165"/>
      <c r="AE39" s="165"/>
      <c r="AF39" s="166"/>
      <c r="AG39" s="76">
        <f t="shared" si="0"/>
        <v>0</v>
      </c>
      <c r="AH39" s="12"/>
      <c r="AI39" s="29"/>
      <c r="AJ39" s="65"/>
      <c r="AK39" s="65"/>
      <c r="AL39" s="65"/>
      <c r="AM39" s="65"/>
      <c r="AN39" s="65"/>
      <c r="AO39" s="65"/>
      <c r="AP39" s="65"/>
      <c r="AQ39" s="68"/>
      <c r="AR39" s="68"/>
      <c r="AS39" s="69"/>
    </row>
    <row r="40" spans="1:45">
      <c r="A40" s="12"/>
      <c r="B40" s="54"/>
      <c r="C40" s="21"/>
      <c r="D40" s="14"/>
      <c r="E40" s="23"/>
      <c r="F40" s="13"/>
      <c r="G40" s="14"/>
      <c r="H40" s="14"/>
      <c r="I40" s="14"/>
      <c r="J40" s="23"/>
      <c r="K40" s="13"/>
      <c r="L40" s="21"/>
      <c r="M40" s="21"/>
      <c r="N40" s="23"/>
      <c r="O40" s="23"/>
      <c r="P40" s="23"/>
      <c r="Q40" s="24"/>
      <c r="S40" s="161"/>
      <c r="T40" s="162"/>
      <c r="U40" s="163"/>
      <c r="V40" s="163"/>
      <c r="W40" s="116"/>
      <c r="X40" s="164"/>
      <c r="Y40" s="164"/>
      <c r="Z40" s="163"/>
      <c r="AA40" s="163"/>
      <c r="AB40" s="116"/>
      <c r="AC40" s="165"/>
      <c r="AD40" s="165"/>
      <c r="AE40" s="165"/>
      <c r="AF40" s="166"/>
      <c r="AG40" s="76">
        <f t="shared" si="0"/>
        <v>0</v>
      </c>
      <c r="AH40" s="12"/>
      <c r="AI40" s="29"/>
      <c r="AJ40" s="65"/>
      <c r="AK40" s="65"/>
      <c r="AL40" s="65"/>
      <c r="AM40" s="65"/>
      <c r="AN40" s="65"/>
      <c r="AO40" s="65"/>
      <c r="AP40" s="65"/>
      <c r="AQ40" s="68"/>
      <c r="AR40" s="68"/>
      <c r="AS40" s="69"/>
    </row>
    <row r="41" spans="1:45">
      <c r="A41" s="12"/>
      <c r="B41" s="54"/>
      <c r="C41" s="21"/>
      <c r="D41" s="14"/>
      <c r="E41" s="23"/>
      <c r="F41" s="13"/>
      <c r="G41" s="14"/>
      <c r="H41" s="14"/>
      <c r="I41" s="14"/>
      <c r="J41" s="23"/>
      <c r="K41" s="13"/>
      <c r="L41" s="21"/>
      <c r="M41" s="21"/>
      <c r="N41" s="23"/>
      <c r="O41" s="23"/>
      <c r="P41" s="23"/>
      <c r="Q41" s="24"/>
      <c r="S41" s="161"/>
      <c r="T41" s="162"/>
      <c r="U41" s="163"/>
      <c r="V41" s="163"/>
      <c r="W41" s="116"/>
      <c r="X41" s="164"/>
      <c r="Y41" s="164"/>
      <c r="Z41" s="163"/>
      <c r="AA41" s="163"/>
      <c r="AB41" s="116"/>
      <c r="AC41" s="165"/>
      <c r="AD41" s="165"/>
      <c r="AE41" s="165"/>
      <c r="AF41" s="166"/>
      <c r="AG41" s="76">
        <f t="shared" si="0"/>
        <v>0</v>
      </c>
      <c r="AH41" s="12"/>
      <c r="AI41" s="29"/>
      <c r="AJ41" s="65"/>
      <c r="AK41" s="65"/>
      <c r="AL41" s="65"/>
      <c r="AM41" s="65"/>
      <c r="AN41" s="65"/>
      <c r="AO41" s="65"/>
      <c r="AP41" s="65"/>
      <c r="AQ41" s="68"/>
      <c r="AR41" s="68"/>
      <c r="AS41" s="69"/>
    </row>
    <row r="42" spans="1:45">
      <c r="A42" s="12"/>
      <c r="B42" s="54"/>
      <c r="C42" s="21"/>
      <c r="D42" s="14"/>
      <c r="E42" s="23"/>
      <c r="F42" s="13"/>
      <c r="G42" s="14"/>
      <c r="H42" s="14"/>
      <c r="I42" s="14"/>
      <c r="J42" s="23"/>
      <c r="K42" s="13"/>
      <c r="L42" s="21"/>
      <c r="M42" s="21"/>
      <c r="N42" s="23"/>
      <c r="O42" s="23"/>
      <c r="P42" s="23"/>
      <c r="Q42" s="24"/>
      <c r="S42" s="161"/>
      <c r="T42" s="162"/>
      <c r="U42" s="163"/>
      <c r="V42" s="163"/>
      <c r="W42" s="116"/>
      <c r="X42" s="164"/>
      <c r="Y42" s="164"/>
      <c r="Z42" s="163"/>
      <c r="AA42" s="163"/>
      <c r="AB42" s="116"/>
      <c r="AC42" s="165"/>
      <c r="AD42" s="165"/>
      <c r="AE42" s="165"/>
      <c r="AF42" s="166"/>
      <c r="AG42" s="76">
        <f t="shared" si="0"/>
        <v>0</v>
      </c>
      <c r="AH42" s="12"/>
      <c r="AI42" s="29"/>
      <c r="AJ42" s="65"/>
      <c r="AK42" s="65"/>
      <c r="AL42" s="65"/>
      <c r="AM42" s="65"/>
      <c r="AN42" s="65"/>
      <c r="AO42" s="65"/>
      <c r="AP42" s="65"/>
      <c r="AQ42" s="68"/>
      <c r="AR42" s="68"/>
      <c r="AS42" s="69"/>
    </row>
    <row r="43" spans="1:45">
      <c r="A43" s="12"/>
      <c r="B43" s="54"/>
      <c r="C43" s="21"/>
      <c r="D43" s="14"/>
      <c r="E43" s="23"/>
      <c r="F43" s="13"/>
      <c r="G43" s="14"/>
      <c r="H43" s="14"/>
      <c r="I43" s="14"/>
      <c r="J43" s="23"/>
      <c r="K43" s="13"/>
      <c r="L43" s="21"/>
      <c r="M43" s="21"/>
      <c r="N43" s="23"/>
      <c r="O43" s="23"/>
      <c r="P43" s="23"/>
      <c r="Q43" s="24"/>
      <c r="S43" s="161"/>
      <c r="T43" s="162"/>
      <c r="U43" s="163"/>
      <c r="V43" s="163"/>
      <c r="W43" s="116"/>
      <c r="X43" s="164"/>
      <c r="Y43" s="164"/>
      <c r="Z43" s="163"/>
      <c r="AA43" s="163"/>
      <c r="AB43" s="116"/>
      <c r="AC43" s="165"/>
      <c r="AD43" s="165"/>
      <c r="AE43" s="165"/>
      <c r="AF43" s="166"/>
      <c r="AG43" s="76">
        <f t="shared" si="0"/>
        <v>0</v>
      </c>
      <c r="AH43" s="12"/>
      <c r="AI43" s="29"/>
      <c r="AJ43" s="65"/>
      <c r="AK43" s="65"/>
      <c r="AL43" s="65"/>
      <c r="AM43" s="65"/>
      <c r="AN43" s="65"/>
      <c r="AO43" s="65"/>
      <c r="AP43" s="65"/>
      <c r="AQ43" s="68"/>
      <c r="AR43" s="68"/>
      <c r="AS43" s="69"/>
    </row>
    <row r="44" spans="1:45">
      <c r="A44" s="12"/>
      <c r="B44" s="54"/>
      <c r="C44" s="21"/>
      <c r="D44" s="14"/>
      <c r="E44" s="23"/>
      <c r="F44" s="13"/>
      <c r="G44" s="14"/>
      <c r="H44" s="14"/>
      <c r="I44" s="14"/>
      <c r="J44" s="23"/>
      <c r="K44" s="13"/>
      <c r="L44" s="21"/>
      <c r="M44" s="21"/>
      <c r="N44" s="23"/>
      <c r="O44" s="23"/>
      <c r="P44" s="23"/>
      <c r="Q44" s="24"/>
      <c r="S44" s="161"/>
      <c r="T44" s="162"/>
      <c r="U44" s="163"/>
      <c r="V44" s="163"/>
      <c r="W44" s="116"/>
      <c r="X44" s="164"/>
      <c r="Y44" s="164"/>
      <c r="Z44" s="163"/>
      <c r="AA44" s="163"/>
      <c r="AB44" s="116"/>
      <c r="AC44" s="165"/>
      <c r="AD44" s="165"/>
      <c r="AE44" s="165"/>
      <c r="AF44" s="166"/>
      <c r="AG44" s="76">
        <f t="shared" si="0"/>
        <v>0</v>
      </c>
      <c r="AH44" s="12"/>
      <c r="AI44" s="29"/>
      <c r="AJ44" s="65"/>
      <c r="AK44" s="65"/>
      <c r="AL44" s="65"/>
      <c r="AM44" s="65"/>
      <c r="AN44" s="65"/>
      <c r="AO44" s="65"/>
      <c r="AP44" s="65"/>
      <c r="AQ44" s="68"/>
      <c r="AR44" s="68"/>
      <c r="AS44" s="69"/>
    </row>
    <row r="45" spans="1:45">
      <c r="A45" s="12"/>
      <c r="B45" s="54"/>
      <c r="C45" s="21"/>
      <c r="D45" s="14"/>
      <c r="E45" s="23"/>
      <c r="F45" s="13"/>
      <c r="G45" s="14"/>
      <c r="H45" s="14"/>
      <c r="I45" s="14"/>
      <c r="J45" s="23"/>
      <c r="K45" s="13"/>
      <c r="L45" s="21"/>
      <c r="M45" s="21"/>
      <c r="N45" s="23"/>
      <c r="O45" s="23"/>
      <c r="P45" s="23"/>
      <c r="Q45" s="24"/>
      <c r="S45" s="161"/>
      <c r="T45" s="162"/>
      <c r="U45" s="163"/>
      <c r="V45" s="163"/>
      <c r="W45" s="116"/>
      <c r="X45" s="164"/>
      <c r="Y45" s="164"/>
      <c r="Z45" s="163"/>
      <c r="AA45" s="163"/>
      <c r="AB45" s="116"/>
      <c r="AC45" s="165"/>
      <c r="AD45" s="165"/>
      <c r="AE45" s="165"/>
      <c r="AF45" s="166"/>
      <c r="AG45" s="76">
        <f t="shared" si="0"/>
        <v>0</v>
      </c>
      <c r="AH45" s="12"/>
      <c r="AI45" s="29"/>
      <c r="AJ45" s="65"/>
      <c r="AK45" s="65"/>
      <c r="AL45" s="65"/>
      <c r="AM45" s="65"/>
      <c r="AN45" s="65"/>
      <c r="AO45" s="65"/>
      <c r="AP45" s="65"/>
      <c r="AQ45" s="68"/>
      <c r="AR45" s="68"/>
      <c r="AS45" s="69"/>
    </row>
    <row r="46" spans="1:45">
      <c r="A46" s="12" t="s">
        <v>10</v>
      </c>
      <c r="B46" s="54"/>
      <c r="C46" s="21"/>
      <c r="D46" s="14"/>
      <c r="E46" s="23"/>
      <c r="F46" s="13"/>
      <c r="G46" s="14"/>
      <c r="H46" s="14"/>
      <c r="I46" s="14"/>
      <c r="J46" s="23"/>
      <c r="K46" s="13"/>
      <c r="L46" s="21"/>
      <c r="M46" s="21"/>
      <c r="N46" s="23"/>
      <c r="O46" s="23"/>
      <c r="P46" s="23"/>
      <c r="Q46" s="24"/>
      <c r="S46" s="161"/>
      <c r="T46" s="162"/>
      <c r="U46" s="163"/>
      <c r="V46" s="163"/>
      <c r="W46" s="116"/>
      <c r="X46" s="164"/>
      <c r="Y46" s="164"/>
      <c r="Z46" s="163"/>
      <c r="AA46" s="163"/>
      <c r="AB46" s="116"/>
      <c r="AC46" s="165"/>
      <c r="AD46" s="165"/>
      <c r="AE46" s="165"/>
      <c r="AF46" s="166"/>
      <c r="AG46" s="76">
        <f t="shared" si="0"/>
        <v>0</v>
      </c>
      <c r="AH46" s="12"/>
      <c r="AI46" s="29"/>
      <c r="AJ46" s="65"/>
      <c r="AK46" s="65"/>
      <c r="AL46" s="65"/>
      <c r="AM46" s="65"/>
      <c r="AN46" s="65"/>
      <c r="AO46" s="65"/>
      <c r="AP46" s="65"/>
      <c r="AQ46" s="68"/>
      <c r="AR46" s="68"/>
      <c r="AS46" s="69"/>
    </row>
    <row r="47" spans="1:45">
      <c r="A47" s="15" t="s">
        <v>10</v>
      </c>
      <c r="B47" s="55"/>
      <c r="C47" s="22"/>
      <c r="D47" s="17"/>
      <c r="E47" s="25"/>
      <c r="F47" s="16"/>
      <c r="G47" s="17"/>
      <c r="H47" s="17"/>
      <c r="I47" s="17"/>
      <c r="J47" s="25"/>
      <c r="K47" s="16"/>
      <c r="L47" s="22"/>
      <c r="M47" s="22"/>
      <c r="N47" s="25"/>
      <c r="O47" s="25"/>
      <c r="P47" s="25"/>
      <c r="Q47" s="26"/>
      <c r="S47" s="15"/>
      <c r="T47" s="167"/>
      <c r="U47" s="168"/>
      <c r="V47" s="168"/>
      <c r="W47" s="18"/>
      <c r="X47" s="16"/>
      <c r="Y47" s="16"/>
      <c r="Z47" s="25"/>
      <c r="AA47" s="25"/>
      <c r="AB47" s="18"/>
      <c r="AC47" s="51"/>
      <c r="AD47" s="51"/>
      <c r="AE47" s="51"/>
      <c r="AF47" s="52"/>
      <c r="AG47" s="76">
        <f t="shared" si="0"/>
        <v>0</v>
      </c>
      <c r="AH47" s="12"/>
      <c r="AI47" s="29"/>
      <c r="AJ47" s="65"/>
      <c r="AK47" s="65"/>
      <c r="AL47" s="65"/>
      <c r="AM47" s="65"/>
      <c r="AN47" s="65"/>
      <c r="AO47" s="65"/>
      <c r="AP47" s="65"/>
      <c r="AQ47" s="68"/>
      <c r="AR47" s="68"/>
      <c r="AS47" s="69"/>
    </row>
    <row r="48" spans="1:45">
      <c r="S48" t="s">
        <v>10</v>
      </c>
      <c r="AG48" s="76"/>
      <c r="AH48" s="15" t="s">
        <v>10</v>
      </c>
      <c r="AI48" s="31"/>
      <c r="AJ48" s="71"/>
      <c r="AK48" s="71"/>
      <c r="AL48" s="71"/>
      <c r="AM48" s="71"/>
      <c r="AN48" s="71"/>
      <c r="AO48" s="71"/>
      <c r="AP48" s="71"/>
      <c r="AQ48" s="72"/>
      <c r="AR48" s="72"/>
      <c r="AS48" s="73"/>
    </row>
    <row r="49" spans="1:40">
      <c r="B49" s="47" t="s">
        <v>60</v>
      </c>
      <c r="C49" s="77">
        <f>SUM(C13:C47)</f>
        <v>3.8931599190000004</v>
      </c>
      <c r="D49" t="s">
        <v>61</v>
      </c>
    </row>
    <row r="50" spans="1:40">
      <c r="S50" s="96" t="s">
        <v>64</v>
      </c>
    </row>
    <row r="51" spans="1:40" ht="14.25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3"/>
      <c r="Q51" s="124"/>
      <c r="S51" s="97" t="s">
        <v>65</v>
      </c>
      <c r="T51" s="109" t="s">
        <v>0</v>
      </c>
      <c r="U51" s="98" t="s">
        <v>66</v>
      </c>
      <c r="V51" s="98" t="s">
        <v>71</v>
      </c>
      <c r="W51" s="98" t="s">
        <v>67</v>
      </c>
      <c r="X51" s="98" t="s">
        <v>72</v>
      </c>
      <c r="Y51" s="98" t="s">
        <v>68</v>
      </c>
      <c r="Z51" s="98" t="s">
        <v>73</v>
      </c>
      <c r="AA51" s="98" t="s">
        <v>18</v>
      </c>
      <c r="AB51" s="98" t="s">
        <v>74</v>
      </c>
      <c r="AC51" s="98" t="s">
        <v>69</v>
      </c>
      <c r="AD51" s="99" t="s">
        <v>75</v>
      </c>
    </row>
    <row r="52" spans="1:40">
      <c r="A52" s="84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6"/>
      <c r="Q52" s="87"/>
      <c r="S52" s="100"/>
      <c r="T52" s="110"/>
      <c r="U52" s="101" t="s">
        <v>86</v>
      </c>
      <c r="V52" s="101" t="s">
        <v>86</v>
      </c>
      <c r="W52" s="101" t="s">
        <v>86</v>
      </c>
      <c r="X52" s="101" t="s">
        <v>86</v>
      </c>
      <c r="Y52" s="101" t="s">
        <v>86</v>
      </c>
      <c r="Z52" s="101" t="s">
        <v>86</v>
      </c>
      <c r="AA52" s="101" t="s">
        <v>86</v>
      </c>
      <c r="AB52" s="101" t="s">
        <v>86</v>
      </c>
      <c r="AC52" s="101" t="s">
        <v>86</v>
      </c>
      <c r="AD52" s="104" t="s">
        <v>86</v>
      </c>
    </row>
    <row r="53" spans="1:40">
      <c r="A53" s="84"/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6"/>
      <c r="Q53" s="87"/>
      <c r="S53" s="120">
        <v>345</v>
      </c>
      <c r="T53" s="114" t="s">
        <v>120</v>
      </c>
      <c r="U53" s="121">
        <v>-4.6470740000000002E-3</v>
      </c>
      <c r="V53" s="65">
        <v>4.0438049999999998E-5</v>
      </c>
      <c r="W53" s="65">
        <v>-2.0118570000000001E-3</v>
      </c>
      <c r="X53" s="65">
        <v>3.5284589999999997E-5</v>
      </c>
      <c r="Y53" s="169">
        <v>-2.4742369999999998E-3</v>
      </c>
      <c r="Z53" s="169">
        <v>3.239523E-5</v>
      </c>
      <c r="AA53" s="169">
        <v>2.3139549999999998E-2</v>
      </c>
      <c r="AB53" s="65">
        <v>4.5946209999999998E-5</v>
      </c>
      <c r="AC53" s="65">
        <v>1.1048189999999999E-3</v>
      </c>
      <c r="AD53" s="105">
        <v>1.2221540000000001E-4</v>
      </c>
    </row>
    <row r="54" spans="1:40">
      <c r="A54" s="84"/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6"/>
      <c r="Q54" s="87"/>
      <c r="S54" s="120">
        <v>344</v>
      </c>
      <c r="T54" s="114" t="s">
        <v>121</v>
      </c>
      <c r="U54" s="121">
        <v>-4.6566919999999996E-3</v>
      </c>
      <c r="V54" s="65">
        <v>3.2719860000000002E-5</v>
      </c>
      <c r="W54" s="65">
        <v>-2.0579750000000001E-3</v>
      </c>
      <c r="X54" s="65">
        <v>3.2846660000000002E-5</v>
      </c>
      <c r="Y54" s="169">
        <v>-2.4480510000000001E-3</v>
      </c>
      <c r="Z54" s="169">
        <v>3.2528750000000003E-5</v>
      </c>
      <c r="AA54" s="169">
        <v>2.3120000000000002E-2</v>
      </c>
      <c r="AB54" s="65">
        <v>3.7266169999999997E-5</v>
      </c>
      <c r="AC54" s="65">
        <v>-5.3970250000000004E-4</v>
      </c>
      <c r="AD54" s="105">
        <v>7.9891529999999994E-5</v>
      </c>
      <c r="AE54" s="92"/>
      <c r="AF54" s="92"/>
    </row>
    <row r="55" spans="1:40">
      <c r="A55" s="84"/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6"/>
      <c r="Q55" s="87"/>
      <c r="S55" s="19">
        <v>343</v>
      </c>
      <c r="T55" s="55" t="s">
        <v>122</v>
      </c>
      <c r="U55" s="106">
        <v>-4.6696079999999996E-3</v>
      </c>
      <c r="V55" s="106">
        <v>3.525441E-5</v>
      </c>
      <c r="W55" s="106">
        <v>-2.0297570000000001E-3</v>
      </c>
      <c r="X55" s="170">
        <v>2.7938710000000001E-5</v>
      </c>
      <c r="Y55" s="170">
        <v>-2.4744379999999998E-3</v>
      </c>
      <c r="Z55" s="170">
        <v>3.7789929999999998E-5</v>
      </c>
      <c r="AA55" s="106">
        <v>2.3147310000000001E-2</v>
      </c>
      <c r="AB55" s="106">
        <v>4.2798289999999999E-5</v>
      </c>
      <c r="AC55" s="106">
        <v>-1.5990799999999999E-3</v>
      </c>
      <c r="AD55" s="107">
        <v>1.2319619999999999E-4</v>
      </c>
      <c r="AE55" s="92"/>
      <c r="AF55" s="92"/>
      <c r="AG55" s="92"/>
      <c r="AH55" s="92"/>
      <c r="AI55" s="92"/>
      <c r="AJ55" s="92"/>
      <c r="AK55" s="92"/>
      <c r="AL55" s="92"/>
      <c r="AM55" s="92"/>
      <c r="AN55" s="92"/>
    </row>
    <row r="56" spans="1:40">
      <c r="A56" s="84"/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6"/>
      <c r="Q56" s="87"/>
      <c r="S56" s="92" t="s">
        <v>10</v>
      </c>
      <c r="T56" s="111"/>
      <c r="U56" s="92"/>
      <c r="V56" s="92"/>
      <c r="W56" s="92"/>
      <c r="X56" s="171"/>
      <c r="Y56" s="171"/>
      <c r="Z56" s="171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</row>
    <row r="57" spans="1:40">
      <c r="A57" s="84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6"/>
      <c r="Q57" s="87"/>
      <c r="T57" s="111"/>
      <c r="U57" s="92"/>
      <c r="V57" s="92"/>
      <c r="W57" s="92"/>
      <c r="X57" s="171"/>
      <c r="Y57" s="171"/>
      <c r="Z57" s="171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</row>
    <row r="58" spans="1:40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6"/>
      <c r="Q58" s="87"/>
      <c r="S58" s="103" t="s">
        <v>70</v>
      </c>
      <c r="T58" s="112"/>
      <c r="AE58" s="92"/>
      <c r="AF58" s="92"/>
      <c r="AG58" s="92"/>
      <c r="AH58" s="92"/>
      <c r="AI58" s="92"/>
      <c r="AJ58" s="92"/>
      <c r="AK58" s="92"/>
      <c r="AL58" s="92"/>
      <c r="AM58" s="92"/>
      <c r="AN58" s="92"/>
    </row>
    <row r="59" spans="1:40" ht="14.25">
      <c r="A59" s="84"/>
      <c r="B59" s="85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6"/>
      <c r="Q59" s="87"/>
      <c r="S59" s="97" t="s">
        <v>63</v>
      </c>
      <c r="T59" s="109" t="s">
        <v>0</v>
      </c>
      <c r="U59" s="98" t="s">
        <v>66</v>
      </c>
      <c r="V59" s="98" t="s">
        <v>71</v>
      </c>
      <c r="W59" s="98" t="s">
        <v>67</v>
      </c>
      <c r="X59" s="98" t="s">
        <v>72</v>
      </c>
      <c r="Y59" s="98" t="s">
        <v>68</v>
      </c>
      <c r="Z59" s="98" t="s">
        <v>73</v>
      </c>
      <c r="AA59" s="98" t="s">
        <v>18</v>
      </c>
      <c r="AB59" s="98" t="s">
        <v>74</v>
      </c>
      <c r="AC59" s="98" t="s">
        <v>69</v>
      </c>
      <c r="AD59" s="99" t="s">
        <v>75</v>
      </c>
      <c r="AE59" s="92"/>
      <c r="AF59" s="92"/>
      <c r="AG59" s="92"/>
      <c r="AH59" s="92"/>
      <c r="AI59" s="92"/>
      <c r="AJ59" s="92"/>
      <c r="AK59" s="92"/>
      <c r="AL59" s="92"/>
      <c r="AM59" s="92"/>
      <c r="AN59" s="92"/>
    </row>
    <row r="60" spans="1:40">
      <c r="A60" s="84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6"/>
      <c r="Q60" s="87"/>
      <c r="S60" s="100"/>
      <c r="T60" s="110"/>
      <c r="U60" s="101" t="s">
        <v>86</v>
      </c>
      <c r="V60" s="101" t="s">
        <v>86</v>
      </c>
      <c r="W60" s="101" t="s">
        <v>86</v>
      </c>
      <c r="X60" s="101" t="s">
        <v>86</v>
      </c>
      <c r="Y60" s="101" t="s">
        <v>86</v>
      </c>
      <c r="Z60" s="101" t="s">
        <v>86</v>
      </c>
      <c r="AA60" s="101" t="s">
        <v>86</v>
      </c>
      <c r="AB60" s="101" t="s">
        <v>86</v>
      </c>
      <c r="AC60" s="101" t="s">
        <v>86</v>
      </c>
      <c r="AD60" s="104" t="s">
        <v>86</v>
      </c>
      <c r="AE60" s="92"/>
      <c r="AF60" s="92"/>
      <c r="AG60" s="92"/>
      <c r="AH60" s="92"/>
      <c r="AI60" s="92"/>
      <c r="AJ60" s="92"/>
      <c r="AK60" s="92"/>
      <c r="AL60" s="92"/>
      <c r="AM60" s="92"/>
      <c r="AN60" s="92"/>
    </row>
    <row r="61" spans="1:40">
      <c r="A61" s="84"/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6"/>
      <c r="Q61" s="87"/>
      <c r="R61" s="95"/>
      <c r="S61" s="50">
        <v>1</v>
      </c>
      <c r="T61" s="113" t="s">
        <v>102</v>
      </c>
      <c r="U61" s="70">
        <v>3.4091539999999999E-4</v>
      </c>
      <c r="V61" s="70">
        <v>3.7687220000000002E-5</v>
      </c>
      <c r="W61" s="70">
        <v>3.8978020000000001E-4</v>
      </c>
      <c r="X61" s="70">
        <v>3.7173489999999998E-5</v>
      </c>
      <c r="Y61" s="172">
        <v>2.32952E-4</v>
      </c>
      <c r="Z61" s="172">
        <v>4.9137359999999999E-5</v>
      </c>
      <c r="AA61" s="172">
        <v>8.547008E-3</v>
      </c>
      <c r="AB61" s="70">
        <v>5.8724619999999998E-5</v>
      </c>
      <c r="AC61" s="70">
        <v>0.13970489999999999</v>
      </c>
      <c r="AD61" s="108">
        <v>3.5749490000000001E-4</v>
      </c>
      <c r="AE61" s="92"/>
      <c r="AF61" s="92"/>
      <c r="AG61" s="92"/>
      <c r="AH61" s="92"/>
      <c r="AI61" s="92"/>
      <c r="AJ61" s="92"/>
      <c r="AK61" s="92"/>
      <c r="AL61" s="92"/>
      <c r="AM61" s="92"/>
      <c r="AN61" s="92"/>
    </row>
    <row r="62" spans="1:40">
      <c r="A62" s="84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6"/>
      <c r="Q62" s="87"/>
      <c r="R62" s="92"/>
      <c r="S62" s="12">
        <v>2</v>
      </c>
      <c r="T62" s="54" t="s">
        <v>103</v>
      </c>
      <c r="U62" s="65">
        <v>2.381246E-4</v>
      </c>
      <c r="V62" s="65">
        <v>3.9297839999999998E-5</v>
      </c>
      <c r="W62" s="65">
        <v>3.7900080000000001E-3</v>
      </c>
      <c r="X62" s="169">
        <v>5.2306119999999999E-5</v>
      </c>
      <c r="Y62" s="169">
        <v>1.1790399999999999E-3</v>
      </c>
      <c r="Z62" s="169">
        <v>4.2256299999999997E-5</v>
      </c>
      <c r="AA62" s="65">
        <v>6.6048759999999998E-2</v>
      </c>
      <c r="AB62" s="65">
        <v>3.1516280000000002E-4</v>
      </c>
      <c r="AC62" s="65">
        <v>0.35313460000000002</v>
      </c>
      <c r="AD62" s="105">
        <v>1.670164E-3</v>
      </c>
      <c r="AE62" s="92"/>
      <c r="AF62" s="92"/>
      <c r="AG62" s="92"/>
      <c r="AH62" s="92"/>
      <c r="AI62" s="92"/>
      <c r="AJ62" s="92"/>
      <c r="AK62" s="92"/>
      <c r="AL62" s="92"/>
      <c r="AM62" s="92"/>
      <c r="AN62" s="92"/>
    </row>
    <row r="63" spans="1:40">
      <c r="A63" s="84"/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6"/>
      <c r="Q63" s="87"/>
      <c r="R63" s="92"/>
      <c r="S63" s="12">
        <v>3</v>
      </c>
      <c r="T63" s="54" t="s">
        <v>104</v>
      </c>
      <c r="U63" s="65">
        <v>1.852216E-4</v>
      </c>
      <c r="V63" s="65">
        <v>4.0027510000000003E-5</v>
      </c>
      <c r="W63" s="65">
        <v>1.7680540000000002E-2</v>
      </c>
      <c r="X63" s="169">
        <v>2.3149520000000001E-4</v>
      </c>
      <c r="Y63" s="169">
        <v>5.940285E-3</v>
      </c>
      <c r="Z63" s="169">
        <v>7.9942240000000005E-5</v>
      </c>
      <c r="AA63" s="65">
        <v>0.32740059999999999</v>
      </c>
      <c r="AB63" s="65">
        <v>2.0692759999999999E-4</v>
      </c>
      <c r="AC63" s="65">
        <v>1.45733</v>
      </c>
      <c r="AD63" s="105">
        <v>6.0514420000000002E-4</v>
      </c>
      <c r="AE63" s="92"/>
      <c r="AF63" s="92"/>
      <c r="AG63" s="92"/>
      <c r="AH63" s="92"/>
      <c r="AI63" s="92"/>
      <c r="AJ63" s="92"/>
      <c r="AK63" s="92"/>
      <c r="AL63" s="92"/>
      <c r="AM63" s="92"/>
      <c r="AN63" s="92"/>
    </row>
    <row r="64" spans="1:40">
      <c r="A64" s="84"/>
      <c r="B64" s="85"/>
      <c r="C64" s="85"/>
      <c r="D64" s="85"/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6"/>
      <c r="Q64" s="87"/>
      <c r="R64" s="92"/>
      <c r="S64" s="12">
        <v>4</v>
      </c>
      <c r="T64" s="54" t="s">
        <v>105</v>
      </c>
      <c r="U64" s="65">
        <v>9.6404340000000004E-5</v>
      </c>
      <c r="V64" s="65">
        <v>4.3397099999999998E-5</v>
      </c>
      <c r="W64" s="65">
        <v>1.4998569999999999E-2</v>
      </c>
      <c r="X64" s="169">
        <v>2.4895450000000002E-4</v>
      </c>
      <c r="Y64" s="169">
        <v>6.9322460000000004E-3</v>
      </c>
      <c r="Z64" s="169">
        <v>1.2998900000000001E-4</v>
      </c>
      <c r="AA64" s="65">
        <v>0.37436789999999998</v>
      </c>
      <c r="AB64" s="65">
        <v>2.339392E-3</v>
      </c>
      <c r="AC64" s="65">
        <v>1.640412</v>
      </c>
      <c r="AD64" s="105">
        <v>9.2981139999999997E-3</v>
      </c>
      <c r="AE64" s="92"/>
      <c r="AF64" s="92"/>
      <c r="AG64" s="92"/>
      <c r="AH64" s="92"/>
      <c r="AI64" s="92"/>
      <c r="AJ64" s="92"/>
      <c r="AK64" s="92"/>
      <c r="AL64" s="92"/>
      <c r="AM64" s="92"/>
      <c r="AN64" s="92"/>
    </row>
    <row r="65" spans="1:40">
      <c r="A65" s="84"/>
      <c r="B65" s="85"/>
      <c r="C65" s="85"/>
      <c r="D65" s="85"/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6"/>
      <c r="Q65" s="87"/>
      <c r="R65" s="92"/>
      <c r="S65" s="12">
        <v>5</v>
      </c>
      <c r="T65" s="54" t="s">
        <v>106</v>
      </c>
      <c r="U65" s="65">
        <v>5.5749350000000002E-5</v>
      </c>
      <c r="V65" s="65">
        <v>3.6959009999999997E-5</v>
      </c>
      <c r="W65" s="65">
        <v>9.2004089999999997E-3</v>
      </c>
      <c r="X65" s="169">
        <v>7.4209350000000005E-5</v>
      </c>
      <c r="Y65" s="169">
        <v>5.204658E-3</v>
      </c>
      <c r="Z65" s="169">
        <v>5.2689860000000002E-5</v>
      </c>
      <c r="AA65" s="65">
        <v>0.29713679999999998</v>
      </c>
      <c r="AB65" s="65">
        <v>1.333019E-3</v>
      </c>
      <c r="AC65" s="65">
        <v>1.296753</v>
      </c>
      <c r="AD65" s="105">
        <v>4.8360219999999997E-3</v>
      </c>
      <c r="AE65" s="92"/>
      <c r="AF65" s="92"/>
      <c r="AG65" s="92"/>
      <c r="AH65" s="92"/>
      <c r="AI65" s="92"/>
      <c r="AJ65" s="92"/>
      <c r="AK65" s="92"/>
      <c r="AL65" s="92"/>
      <c r="AM65" s="92"/>
      <c r="AN65" s="92"/>
    </row>
    <row r="66" spans="1:40" ht="12.75" customHeight="1">
      <c r="A66" s="84"/>
      <c r="B66" s="85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  <c r="Q66" s="87"/>
      <c r="R66" s="92"/>
      <c r="S66" s="12">
        <v>6</v>
      </c>
      <c r="T66" s="54" t="s">
        <v>107</v>
      </c>
      <c r="U66" s="65">
        <v>6.0882889999999999E-5</v>
      </c>
      <c r="V66" s="65">
        <v>4.1204810000000003E-5</v>
      </c>
      <c r="W66" s="65">
        <v>6.9182489999999996E-3</v>
      </c>
      <c r="X66" s="169">
        <v>4.9951019999999998E-5</v>
      </c>
      <c r="Y66" s="169">
        <v>4.8826989999999999E-3</v>
      </c>
      <c r="Z66" s="169">
        <v>5.2586600000000002E-5</v>
      </c>
      <c r="AA66" s="65">
        <v>0.27815909999999999</v>
      </c>
      <c r="AB66" s="65">
        <v>1.418627E-3</v>
      </c>
      <c r="AC66" s="65">
        <v>1.2046410000000001</v>
      </c>
      <c r="AD66" s="105">
        <v>4.2598959999999998E-4</v>
      </c>
      <c r="AE66" s="92"/>
      <c r="AF66" s="92"/>
      <c r="AG66" s="92"/>
      <c r="AH66" s="92"/>
      <c r="AI66" s="92"/>
      <c r="AJ66" s="92"/>
      <c r="AK66" s="92"/>
      <c r="AL66" s="92"/>
      <c r="AM66" s="92"/>
      <c r="AN66" s="92"/>
    </row>
    <row r="67" spans="1:40">
      <c r="A67" s="84"/>
      <c r="B67" s="85"/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6"/>
      <c r="Q67" s="87"/>
      <c r="R67" s="92"/>
      <c r="S67" s="12">
        <v>7</v>
      </c>
      <c r="T67" s="54" t="s">
        <v>108</v>
      </c>
      <c r="U67" s="65">
        <v>6.9925409999999994E-5</v>
      </c>
      <c r="V67" s="65">
        <v>4.1900180000000001E-5</v>
      </c>
      <c r="W67" s="65">
        <v>5.7607439999999999E-3</v>
      </c>
      <c r="X67" s="169">
        <v>4.2010820000000002E-5</v>
      </c>
      <c r="Y67" s="169">
        <v>5.0987519999999998E-3</v>
      </c>
      <c r="Z67" s="169">
        <v>3.9793660000000002E-5</v>
      </c>
      <c r="AA67" s="65">
        <v>0.29083009999999998</v>
      </c>
      <c r="AB67" s="65">
        <v>2.8013929999999999E-4</v>
      </c>
      <c r="AC67" s="65">
        <v>1.2720849999999999</v>
      </c>
      <c r="AD67" s="105">
        <v>1.321018E-3</v>
      </c>
      <c r="AE67" s="92"/>
      <c r="AF67" s="92"/>
      <c r="AG67" s="92"/>
      <c r="AH67" s="92"/>
      <c r="AI67" s="92"/>
      <c r="AJ67" s="92"/>
      <c r="AK67" s="92"/>
      <c r="AL67" s="92"/>
      <c r="AM67" s="92"/>
      <c r="AN67" s="92"/>
    </row>
    <row r="68" spans="1:40">
      <c r="A68" s="84"/>
      <c r="B68" s="85"/>
      <c r="C68" s="85"/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6"/>
      <c r="Q68" s="87"/>
      <c r="R68" s="92"/>
      <c r="S68" s="12">
        <v>8</v>
      </c>
      <c r="T68" s="54" t="s">
        <v>109</v>
      </c>
      <c r="U68" s="65">
        <v>1.450639E-4</v>
      </c>
      <c r="V68" s="65">
        <v>3.9864989999999998E-5</v>
      </c>
      <c r="W68" s="65">
        <v>4.7965830000000001E-3</v>
      </c>
      <c r="X68" s="169">
        <v>5.7213590000000003E-5</v>
      </c>
      <c r="Y68" s="169">
        <v>5.3347790000000004E-3</v>
      </c>
      <c r="Z68" s="169">
        <v>4.7657880000000002E-5</v>
      </c>
      <c r="AA68" s="65">
        <v>0.30435709999999999</v>
      </c>
      <c r="AB68" s="65">
        <v>1.5113279999999999E-3</v>
      </c>
      <c r="AC68" s="65">
        <v>1.3479410000000001</v>
      </c>
      <c r="AD68" s="105">
        <v>3.7057540000000002E-4</v>
      </c>
      <c r="AE68" s="92"/>
      <c r="AF68" s="92"/>
      <c r="AG68" s="92"/>
      <c r="AH68" s="92"/>
      <c r="AI68" s="92"/>
      <c r="AJ68" s="92"/>
      <c r="AK68" s="92"/>
      <c r="AL68" s="92"/>
      <c r="AM68" s="92"/>
      <c r="AN68" s="92"/>
    </row>
    <row r="69" spans="1:40">
      <c r="A69" s="84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6"/>
      <c r="Q69" s="87"/>
      <c r="R69" s="92"/>
      <c r="S69" s="12">
        <v>9</v>
      </c>
      <c r="T69" s="54" t="s">
        <v>110</v>
      </c>
      <c r="U69" s="65">
        <v>1.166618E-4</v>
      </c>
      <c r="V69" s="65">
        <v>3.4482210000000001E-5</v>
      </c>
      <c r="W69" s="65">
        <v>3.6158919999999999E-3</v>
      </c>
      <c r="X69" s="169">
        <v>4.625437E-5</v>
      </c>
      <c r="Y69" s="169">
        <v>7.0371069999999999E-3</v>
      </c>
      <c r="Z69" s="169">
        <v>5.3712060000000001E-5</v>
      </c>
      <c r="AA69" s="65">
        <v>0.41673640000000001</v>
      </c>
      <c r="AB69" s="65">
        <v>1.3205140000000001E-3</v>
      </c>
      <c r="AC69" s="65">
        <v>1.8343750000000001</v>
      </c>
      <c r="AD69" s="105">
        <v>2.9725260000000001E-3</v>
      </c>
      <c r="AE69" s="92"/>
      <c r="AF69" s="92"/>
      <c r="AG69" s="92"/>
      <c r="AH69" s="92"/>
      <c r="AI69" s="92"/>
      <c r="AJ69" s="92"/>
      <c r="AK69" s="92"/>
      <c r="AL69" s="92"/>
      <c r="AM69" s="92"/>
      <c r="AN69" s="92"/>
    </row>
    <row r="70" spans="1:40">
      <c r="A70" s="84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6"/>
      <c r="Q70" s="87"/>
      <c r="R70" s="92"/>
      <c r="S70" s="12">
        <v>10</v>
      </c>
      <c r="T70" s="54" t="s">
        <v>111</v>
      </c>
      <c r="U70" s="65">
        <v>1.2221779999999999E-4</v>
      </c>
      <c r="V70" s="65">
        <v>3.7747309999999998E-5</v>
      </c>
      <c r="W70" s="65">
        <v>2.7322259999999999E-3</v>
      </c>
      <c r="X70" s="169">
        <v>4.2804669999999998E-5</v>
      </c>
      <c r="Y70" s="169">
        <v>6.6103849999999999E-3</v>
      </c>
      <c r="Z70" s="169">
        <v>5.8400860000000002E-5</v>
      </c>
      <c r="AA70" s="65">
        <v>0.39421630000000002</v>
      </c>
      <c r="AB70" s="65">
        <v>2.0061659999999999E-4</v>
      </c>
      <c r="AC70" s="65">
        <v>1.7539819999999999</v>
      </c>
      <c r="AD70" s="105">
        <v>5.9295959999999999E-4</v>
      </c>
      <c r="AE70" s="92"/>
      <c r="AF70" s="92"/>
      <c r="AG70" s="92"/>
      <c r="AH70" s="92"/>
      <c r="AI70" s="92"/>
      <c r="AJ70" s="92"/>
      <c r="AK70" s="92"/>
      <c r="AL70" s="92"/>
      <c r="AM70" s="92"/>
      <c r="AN70" s="92"/>
    </row>
    <row r="71" spans="1:40">
      <c r="A71" s="84"/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6"/>
      <c r="Q71" s="87"/>
      <c r="R71" s="92"/>
      <c r="S71" s="12">
        <v>11</v>
      </c>
      <c r="T71" s="54" t="s">
        <v>112</v>
      </c>
      <c r="U71" s="65">
        <v>1.8306710000000001E-4</v>
      </c>
      <c r="V71" s="65">
        <v>4.4624499999999999E-5</v>
      </c>
      <c r="W71" s="65">
        <v>2.3040309999999998E-3</v>
      </c>
      <c r="X71" s="169">
        <v>4.3691410000000001E-5</v>
      </c>
      <c r="Y71" s="169">
        <v>6.3541020000000004E-3</v>
      </c>
      <c r="Z71" s="169">
        <v>6.2976390000000002E-5</v>
      </c>
      <c r="AA71" s="65">
        <v>0.3567555</v>
      </c>
      <c r="AB71" s="65">
        <v>2.187778E-4</v>
      </c>
      <c r="AC71" s="65">
        <v>1.6029169999999999</v>
      </c>
      <c r="AD71" s="105">
        <v>8.5681120000000003E-4</v>
      </c>
      <c r="AE71" s="92"/>
      <c r="AF71" s="92"/>
      <c r="AG71" s="92"/>
      <c r="AH71" s="92"/>
      <c r="AI71" s="92"/>
      <c r="AJ71" s="92"/>
      <c r="AK71" s="92"/>
      <c r="AL71" s="92"/>
      <c r="AM71" s="92"/>
      <c r="AN71" s="92"/>
    </row>
    <row r="72" spans="1:40">
      <c r="A72" s="84"/>
      <c r="B72" s="85"/>
      <c r="C72" s="85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6"/>
      <c r="Q72" s="87"/>
      <c r="R72" s="92"/>
      <c r="S72" s="12">
        <v>12</v>
      </c>
      <c r="T72" s="54" t="s">
        <v>113</v>
      </c>
      <c r="U72" s="65">
        <v>2.0230629999999999E-4</v>
      </c>
      <c r="V72" s="65">
        <v>3.8698049999999998E-5</v>
      </c>
      <c r="W72" s="65">
        <v>1.90588E-3</v>
      </c>
      <c r="X72" s="169">
        <v>4.4696639999999998E-5</v>
      </c>
      <c r="Y72" s="169">
        <v>5.7358210000000003E-3</v>
      </c>
      <c r="Z72" s="169">
        <v>4.4083160000000002E-5</v>
      </c>
      <c r="AA72" s="65">
        <v>0.32790720000000001</v>
      </c>
      <c r="AB72" s="65">
        <v>1.6328809999999999E-4</v>
      </c>
      <c r="AC72" s="65">
        <v>1.4830140000000001</v>
      </c>
      <c r="AD72" s="105">
        <v>7.6823310000000004E-4</v>
      </c>
      <c r="AE72" s="92"/>
      <c r="AF72" s="92"/>
      <c r="AG72" s="92"/>
      <c r="AH72" s="92"/>
      <c r="AI72" s="92"/>
      <c r="AJ72" s="92"/>
      <c r="AK72" s="92"/>
      <c r="AL72" s="92"/>
      <c r="AM72" s="92"/>
      <c r="AN72" s="92"/>
    </row>
    <row r="73" spans="1:40">
      <c r="A73" s="84"/>
      <c r="B73" s="85"/>
      <c r="C73" s="85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6"/>
      <c r="Q73" s="87"/>
      <c r="R73" s="92"/>
      <c r="S73" s="12">
        <v>13</v>
      </c>
      <c r="T73" s="54" t="s">
        <v>114</v>
      </c>
      <c r="U73" s="65">
        <v>8.445321E-5</v>
      </c>
      <c r="V73" s="65">
        <v>3.1085630000000001E-5</v>
      </c>
      <c r="W73" s="65">
        <v>1.5375810000000001E-3</v>
      </c>
      <c r="X73" s="169">
        <v>4.025151E-5</v>
      </c>
      <c r="Y73" s="169">
        <v>4.5736079999999998E-3</v>
      </c>
      <c r="Z73" s="169">
        <v>4.5647920000000002E-5</v>
      </c>
      <c r="AA73" s="65">
        <v>0.26178709999999999</v>
      </c>
      <c r="AB73" s="65">
        <v>1.669246E-4</v>
      </c>
      <c r="AC73" s="65">
        <v>1.167586</v>
      </c>
      <c r="AD73" s="105">
        <v>5.5013130000000003E-4</v>
      </c>
      <c r="AE73" s="92"/>
      <c r="AF73" s="92"/>
      <c r="AG73" s="92"/>
      <c r="AH73" s="92"/>
      <c r="AI73" s="92"/>
      <c r="AJ73" s="92"/>
      <c r="AK73" s="92"/>
      <c r="AL73" s="92"/>
      <c r="AM73" s="92"/>
      <c r="AN73" s="92"/>
    </row>
    <row r="74" spans="1:40">
      <c r="A74" s="84"/>
      <c r="B74" s="85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  <c r="O74" s="85"/>
      <c r="P74" s="86"/>
      <c r="Q74" s="87"/>
      <c r="R74" s="92"/>
      <c r="S74" s="12">
        <v>14</v>
      </c>
      <c r="T74" s="54" t="s">
        <v>115</v>
      </c>
      <c r="U74" s="65">
        <v>4.2798310000000001E-5</v>
      </c>
      <c r="V74" s="65">
        <v>3.4223939999999999E-5</v>
      </c>
      <c r="W74" s="65">
        <v>1.283754E-3</v>
      </c>
      <c r="X74" s="169">
        <v>3.8534020000000002E-5</v>
      </c>
      <c r="Y74" s="169">
        <v>2.2000079999999998E-3</v>
      </c>
      <c r="Z74" s="169">
        <v>3.9252999999999998E-5</v>
      </c>
      <c r="AA74" s="65">
        <v>0.12973860000000001</v>
      </c>
      <c r="AB74" s="65">
        <v>8.9826390000000004E-5</v>
      </c>
      <c r="AC74" s="65">
        <v>0.58155440000000003</v>
      </c>
      <c r="AD74" s="105">
        <v>2.166856E-4</v>
      </c>
      <c r="AE74" s="92"/>
      <c r="AF74" s="92"/>
      <c r="AG74" s="92"/>
      <c r="AH74" s="92"/>
      <c r="AI74" s="92"/>
      <c r="AJ74" s="92"/>
      <c r="AK74" s="92"/>
      <c r="AL74" s="92"/>
      <c r="AM74" s="92"/>
      <c r="AN74" s="92"/>
    </row>
    <row r="75" spans="1:40">
      <c r="A75" s="84"/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6"/>
      <c r="Q75" s="87"/>
      <c r="R75" s="92"/>
      <c r="S75" s="12">
        <v>15</v>
      </c>
      <c r="T75" s="54" t="s">
        <v>116</v>
      </c>
      <c r="U75" s="65">
        <v>1.1436639999999999E-5</v>
      </c>
      <c r="V75" s="65">
        <v>3.9534109999999999E-5</v>
      </c>
      <c r="W75" s="65">
        <v>1.535116E-3</v>
      </c>
      <c r="X75" s="169">
        <v>3.9847040000000003E-5</v>
      </c>
      <c r="Y75" s="169">
        <v>7.219851E-4</v>
      </c>
      <c r="Z75" s="169">
        <v>4.4166219999999999E-5</v>
      </c>
      <c r="AA75" s="65">
        <v>4.020808E-2</v>
      </c>
      <c r="AB75" s="65">
        <v>7.3936000000000005E-5</v>
      </c>
      <c r="AC75" s="65">
        <v>0.18264649999999999</v>
      </c>
      <c r="AD75" s="105">
        <v>1.9213579999999999E-4</v>
      </c>
      <c r="AE75" s="92"/>
      <c r="AF75" s="92"/>
      <c r="AG75" s="92"/>
      <c r="AH75" s="92"/>
      <c r="AI75" s="92"/>
      <c r="AJ75" s="92"/>
      <c r="AK75" s="92"/>
      <c r="AL75" s="92"/>
      <c r="AM75" s="92"/>
      <c r="AN75" s="92"/>
    </row>
    <row r="76" spans="1:40">
      <c r="A76" s="84"/>
      <c r="B76" s="85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  <c r="Q76" s="87"/>
      <c r="R76" s="92"/>
      <c r="S76" s="12">
        <v>16</v>
      </c>
      <c r="T76" s="54" t="s">
        <v>117</v>
      </c>
      <c r="U76" s="65">
        <v>0</v>
      </c>
      <c r="V76" s="65">
        <v>3.7264190000000001E-5</v>
      </c>
      <c r="W76" s="65">
        <v>6.1133119999999997E-4</v>
      </c>
      <c r="X76" s="169">
        <v>4.4032999999999997E-5</v>
      </c>
      <c r="Y76" s="169">
        <v>5.0685800000000002E-5</v>
      </c>
      <c r="Z76" s="169">
        <v>3.7698389999999997E-5</v>
      </c>
      <c r="AA76" s="65">
        <v>3.3074599999999999E-3</v>
      </c>
      <c r="AB76" s="65">
        <v>5.2279769999999998E-5</v>
      </c>
      <c r="AC76" s="65">
        <v>1.8598900000000002E-2</v>
      </c>
      <c r="AD76" s="105">
        <v>1.2546390000000001E-4</v>
      </c>
      <c r="AE76" s="92"/>
      <c r="AF76" s="92"/>
      <c r="AG76" s="92"/>
      <c r="AH76" s="92"/>
      <c r="AI76" s="92"/>
      <c r="AJ76" s="92"/>
      <c r="AK76" s="92"/>
      <c r="AL76" s="92"/>
      <c r="AM76" s="92"/>
      <c r="AN76" s="92"/>
    </row>
    <row r="77" spans="1:40">
      <c r="A77" s="84"/>
      <c r="B77" s="85"/>
      <c r="C77" s="85"/>
      <c r="D77" s="85"/>
      <c r="E77" s="85"/>
      <c r="F77" s="85"/>
      <c r="G77" s="85"/>
      <c r="H77" s="85"/>
      <c r="I77" s="85"/>
      <c r="J77" s="85"/>
      <c r="K77" s="85"/>
      <c r="L77" s="85"/>
      <c r="M77" s="85"/>
      <c r="N77" s="85"/>
      <c r="O77" s="85"/>
      <c r="P77" s="86"/>
      <c r="Q77" s="87"/>
      <c r="R77" s="92"/>
      <c r="S77" s="12">
        <v>17</v>
      </c>
      <c r="T77" s="54" t="s">
        <v>119</v>
      </c>
      <c r="U77" s="65">
        <v>6.4038959999999999E-5</v>
      </c>
      <c r="V77" s="65">
        <v>3.880008E-5</v>
      </c>
      <c r="W77" s="65">
        <v>1.997585E-4</v>
      </c>
      <c r="X77" s="169">
        <v>4.1005940000000003E-5</v>
      </c>
      <c r="Y77" s="169">
        <v>7.6427320000000001E-5</v>
      </c>
      <c r="Z77" s="169">
        <v>3.6346839999999998E-5</v>
      </c>
      <c r="AA77" s="65">
        <v>2.4086620000000002E-3</v>
      </c>
      <c r="AB77" s="65">
        <v>5.1211400000000002E-5</v>
      </c>
      <c r="AC77" s="65">
        <v>3.0031809999999999E-2</v>
      </c>
      <c r="AD77" s="105">
        <v>1.2333550000000001E-4</v>
      </c>
      <c r="AE77" s="92"/>
      <c r="AF77" s="92"/>
      <c r="AG77" s="92"/>
      <c r="AH77" s="92"/>
      <c r="AI77" s="92"/>
      <c r="AJ77" s="92"/>
      <c r="AK77" s="92"/>
      <c r="AL77" s="92"/>
      <c r="AM77" s="92"/>
      <c r="AN77" s="92"/>
    </row>
    <row r="78" spans="1:40">
      <c r="A78" s="84"/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6"/>
      <c r="Q78" s="87"/>
      <c r="R78" s="92"/>
      <c r="S78" s="12" t="s">
        <v>10</v>
      </c>
      <c r="T78" s="54"/>
      <c r="U78" s="65"/>
      <c r="V78" s="65"/>
      <c r="W78" s="65"/>
      <c r="X78" s="169"/>
      <c r="Y78" s="169"/>
      <c r="Z78" s="169"/>
      <c r="AA78" s="65"/>
      <c r="AB78" s="65"/>
      <c r="AC78" s="65"/>
      <c r="AD78" s="105"/>
      <c r="AE78" s="92"/>
      <c r="AF78" s="92"/>
      <c r="AG78" s="92"/>
      <c r="AH78" s="92"/>
      <c r="AI78" s="92"/>
      <c r="AJ78" s="92"/>
      <c r="AK78" s="92"/>
      <c r="AL78" s="92"/>
      <c r="AM78" s="92"/>
      <c r="AN78" s="92"/>
    </row>
    <row r="79" spans="1:40">
      <c r="A79" s="84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6"/>
      <c r="Q79" s="87"/>
      <c r="R79" s="92"/>
      <c r="S79" s="12"/>
      <c r="T79" s="54"/>
      <c r="U79" s="65"/>
      <c r="V79" s="65"/>
      <c r="W79" s="65"/>
      <c r="X79" s="169"/>
      <c r="Y79" s="169"/>
      <c r="Z79" s="169"/>
      <c r="AA79" s="65"/>
      <c r="AB79" s="65"/>
      <c r="AC79" s="65"/>
      <c r="AD79" s="105"/>
      <c r="AE79" s="92"/>
      <c r="AF79" s="92"/>
      <c r="AG79" s="92"/>
      <c r="AH79" s="92"/>
      <c r="AI79" s="92"/>
      <c r="AJ79" s="92"/>
      <c r="AK79" s="92"/>
      <c r="AL79" s="92"/>
      <c r="AM79" s="92"/>
      <c r="AN79" s="92"/>
    </row>
    <row r="80" spans="1:40">
      <c r="A80" s="84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6"/>
      <c r="Q80" s="87"/>
      <c r="R80" s="92"/>
      <c r="S80" s="12"/>
      <c r="T80" s="54"/>
      <c r="U80" s="65"/>
      <c r="V80" s="65"/>
      <c r="W80" s="65"/>
      <c r="X80" s="169"/>
      <c r="Y80" s="169"/>
      <c r="Z80" s="169"/>
      <c r="AA80" s="65"/>
      <c r="AB80" s="65"/>
      <c r="AC80" s="65"/>
      <c r="AD80" s="105"/>
      <c r="AE80" s="92"/>
      <c r="AF80" s="92"/>
      <c r="AG80" s="92"/>
      <c r="AH80" s="92"/>
      <c r="AI80" s="92"/>
      <c r="AJ80" s="92"/>
      <c r="AK80" s="92"/>
      <c r="AL80" s="92"/>
      <c r="AM80" s="92"/>
      <c r="AN80" s="92"/>
    </row>
    <row r="81" spans="1:40">
      <c r="A81" s="84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6"/>
      <c r="Q81" s="87"/>
      <c r="R81" s="92"/>
      <c r="S81" s="12"/>
      <c r="T81" s="54"/>
      <c r="U81" s="65"/>
      <c r="V81" s="65"/>
      <c r="W81" s="65"/>
      <c r="X81" s="169"/>
      <c r="Y81" s="169"/>
      <c r="Z81" s="169"/>
      <c r="AA81" s="65"/>
      <c r="AB81" s="65"/>
      <c r="AC81" s="65"/>
      <c r="AD81" s="105"/>
      <c r="AE81" s="92"/>
      <c r="AF81" s="92"/>
      <c r="AG81" s="92"/>
      <c r="AH81" s="92"/>
      <c r="AI81" s="92"/>
      <c r="AJ81" s="92"/>
      <c r="AK81" s="92"/>
      <c r="AL81" s="92"/>
      <c r="AM81" s="92"/>
      <c r="AN81" s="92"/>
    </row>
    <row r="82" spans="1:40">
      <c r="A82" s="84"/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87"/>
      <c r="R82" s="92"/>
      <c r="S82" s="12"/>
      <c r="T82" s="54"/>
      <c r="U82" s="65"/>
      <c r="V82" s="65"/>
      <c r="W82" s="65"/>
      <c r="X82" s="169"/>
      <c r="Y82" s="169"/>
      <c r="Z82" s="169"/>
      <c r="AA82" s="65"/>
      <c r="AB82" s="65"/>
      <c r="AC82" s="65"/>
      <c r="AD82" s="105"/>
      <c r="AE82" s="92"/>
      <c r="AF82" s="92"/>
      <c r="AG82" s="92"/>
      <c r="AH82" s="92"/>
      <c r="AI82" s="92"/>
      <c r="AJ82" s="92"/>
      <c r="AK82" s="92"/>
      <c r="AL82" s="92"/>
      <c r="AM82" s="92"/>
      <c r="AN82" s="92"/>
    </row>
    <row r="83" spans="1:40">
      <c r="A83" s="84"/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6"/>
      <c r="Q83" s="87"/>
      <c r="R83" s="92"/>
      <c r="S83" s="12"/>
      <c r="T83" s="54"/>
      <c r="U83" s="65"/>
      <c r="V83" s="65"/>
      <c r="W83" s="65"/>
      <c r="X83" s="169"/>
      <c r="Y83" s="169"/>
      <c r="Z83" s="169"/>
      <c r="AA83" s="65"/>
      <c r="AB83" s="65"/>
      <c r="AC83" s="65"/>
      <c r="AD83" s="105"/>
      <c r="AE83" s="92"/>
      <c r="AF83" s="92"/>
      <c r="AG83" s="92"/>
      <c r="AH83" s="92"/>
      <c r="AI83" s="92"/>
      <c r="AJ83" s="92"/>
      <c r="AK83" s="92"/>
      <c r="AL83" s="92"/>
      <c r="AM83" s="92"/>
      <c r="AN83" s="92"/>
    </row>
    <row r="84" spans="1:40">
      <c r="A84" s="84"/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6"/>
      <c r="Q84" s="87"/>
      <c r="R84" s="92"/>
      <c r="S84" s="12"/>
      <c r="T84" s="54"/>
      <c r="U84" s="65"/>
      <c r="V84" s="65"/>
      <c r="W84" s="65"/>
      <c r="X84" s="169"/>
      <c r="Y84" s="169"/>
      <c r="Z84" s="169"/>
      <c r="AA84" s="65"/>
      <c r="AB84" s="65"/>
      <c r="AC84" s="65"/>
      <c r="AD84" s="105"/>
      <c r="AE84" s="92"/>
      <c r="AF84" s="92"/>
      <c r="AG84" s="92"/>
      <c r="AH84" s="92"/>
      <c r="AI84" s="92"/>
      <c r="AJ84" s="92"/>
      <c r="AK84" s="92"/>
      <c r="AL84" s="92"/>
      <c r="AM84" s="92"/>
      <c r="AN84" s="92"/>
    </row>
    <row r="85" spans="1:40">
      <c r="A85" s="84"/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6"/>
      <c r="Q85" s="87"/>
      <c r="R85" s="92"/>
      <c r="S85" s="12"/>
      <c r="T85" s="54"/>
      <c r="U85" s="65"/>
      <c r="V85" s="65"/>
      <c r="W85" s="65"/>
      <c r="X85" s="169"/>
      <c r="Y85" s="169"/>
      <c r="Z85" s="169"/>
      <c r="AA85" s="65"/>
      <c r="AB85" s="65"/>
      <c r="AC85" s="65"/>
      <c r="AD85" s="105"/>
      <c r="AE85" s="92"/>
      <c r="AF85" s="92"/>
      <c r="AG85" s="92"/>
      <c r="AH85" s="92"/>
      <c r="AI85" s="92"/>
      <c r="AJ85" s="92"/>
      <c r="AK85" s="92"/>
      <c r="AL85" s="92"/>
      <c r="AM85" s="92"/>
      <c r="AN85" s="92"/>
    </row>
    <row r="86" spans="1:40">
      <c r="A86" s="84"/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  <c r="Q86" s="87"/>
      <c r="R86" s="92"/>
      <c r="S86" s="12"/>
      <c r="T86" s="54"/>
      <c r="U86" s="65"/>
      <c r="V86" s="65"/>
      <c r="W86" s="65"/>
      <c r="X86" s="169"/>
      <c r="Y86" s="169"/>
      <c r="Z86" s="169"/>
      <c r="AA86" s="65"/>
      <c r="AB86" s="65"/>
      <c r="AC86" s="65"/>
      <c r="AD86" s="105"/>
      <c r="AE86" s="92"/>
      <c r="AF86" s="92"/>
      <c r="AG86" s="92"/>
      <c r="AH86" s="92"/>
      <c r="AI86" s="92"/>
      <c r="AJ86" s="92"/>
      <c r="AK86" s="92"/>
      <c r="AL86" s="92"/>
      <c r="AM86" s="92"/>
      <c r="AN86" s="92"/>
    </row>
    <row r="87" spans="1:40">
      <c r="A87" s="84"/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  <c r="P87" s="86"/>
      <c r="Q87" s="87"/>
      <c r="R87" s="92"/>
      <c r="S87" s="12"/>
      <c r="T87" s="54"/>
      <c r="U87" s="65"/>
      <c r="V87" s="65"/>
      <c r="W87" s="65"/>
      <c r="X87" s="169"/>
      <c r="Y87" s="169"/>
      <c r="Z87" s="169"/>
      <c r="AA87" s="65"/>
      <c r="AB87" s="65"/>
      <c r="AC87" s="65"/>
      <c r="AD87" s="105"/>
      <c r="AE87" s="92"/>
      <c r="AF87" s="92"/>
      <c r="AG87" s="92"/>
      <c r="AH87" s="92"/>
      <c r="AI87" s="92"/>
      <c r="AJ87" s="92"/>
      <c r="AK87" s="92"/>
      <c r="AL87" s="92"/>
      <c r="AM87" s="92"/>
      <c r="AN87" s="92"/>
    </row>
    <row r="88" spans="1:40">
      <c r="A88" s="84"/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6"/>
      <c r="Q88" s="87"/>
      <c r="R88" s="92"/>
      <c r="S88" s="12"/>
      <c r="T88" s="54"/>
      <c r="U88" s="65"/>
      <c r="V88" s="65"/>
      <c r="W88" s="65"/>
      <c r="X88" s="169"/>
      <c r="Y88" s="169"/>
      <c r="Z88" s="169"/>
      <c r="AA88" s="65"/>
      <c r="AB88" s="65"/>
      <c r="AC88" s="65"/>
      <c r="AD88" s="105"/>
      <c r="AE88" s="92"/>
      <c r="AF88" s="92"/>
      <c r="AG88" s="92"/>
      <c r="AH88" s="92"/>
      <c r="AI88" s="92"/>
      <c r="AJ88" s="92"/>
      <c r="AK88" s="92"/>
      <c r="AL88" s="92"/>
      <c r="AM88" s="92"/>
      <c r="AN88" s="92"/>
    </row>
    <row r="89" spans="1:40">
      <c r="A89" s="84"/>
      <c r="B89" s="85"/>
      <c r="C89" s="85"/>
      <c r="D89" s="85"/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6"/>
      <c r="Q89" s="87"/>
      <c r="R89" s="92"/>
      <c r="S89" s="12"/>
      <c r="T89" s="54"/>
      <c r="U89" s="65"/>
      <c r="V89" s="65"/>
      <c r="W89" s="65"/>
      <c r="X89" s="169"/>
      <c r="Y89" s="169"/>
      <c r="Z89" s="169"/>
      <c r="AA89" s="65"/>
      <c r="AB89" s="65"/>
      <c r="AC89" s="65"/>
      <c r="AD89" s="105"/>
      <c r="AE89" s="92"/>
      <c r="AF89" s="92"/>
      <c r="AG89" s="92"/>
      <c r="AH89" s="92"/>
      <c r="AI89" s="92"/>
      <c r="AJ89" s="92"/>
      <c r="AK89" s="92"/>
      <c r="AL89" s="92"/>
      <c r="AM89" s="92"/>
      <c r="AN89" s="92"/>
    </row>
    <row r="90" spans="1:40">
      <c r="A90" s="84"/>
      <c r="B90" s="85"/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  <c r="O90" s="85"/>
      <c r="P90" s="86"/>
      <c r="Q90" s="87"/>
      <c r="R90" s="92"/>
      <c r="S90" s="12"/>
      <c r="T90" s="54"/>
      <c r="U90" s="65"/>
      <c r="V90" s="65"/>
      <c r="W90" s="65"/>
      <c r="X90" s="169"/>
      <c r="Y90" s="169"/>
      <c r="Z90" s="169"/>
      <c r="AA90" s="65"/>
      <c r="AB90" s="65"/>
      <c r="AC90" s="65"/>
      <c r="AD90" s="105"/>
      <c r="AE90" s="92"/>
      <c r="AF90" s="92"/>
      <c r="AG90" s="92"/>
      <c r="AH90" s="92"/>
      <c r="AI90" s="92"/>
      <c r="AJ90" s="92"/>
      <c r="AK90" s="92"/>
      <c r="AL90" s="92"/>
      <c r="AM90" s="92"/>
      <c r="AN90" s="92"/>
    </row>
    <row r="91" spans="1:40">
      <c r="A91" s="84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6"/>
      <c r="Q91" s="87"/>
      <c r="R91" s="92"/>
      <c r="S91" s="12"/>
      <c r="T91" s="54"/>
      <c r="U91" s="65"/>
      <c r="V91" s="65"/>
      <c r="W91" s="65"/>
      <c r="X91" s="169"/>
      <c r="Y91" s="169"/>
      <c r="Z91" s="169"/>
      <c r="AA91" s="65"/>
      <c r="AB91" s="65"/>
      <c r="AC91" s="65"/>
      <c r="AD91" s="105"/>
      <c r="AE91" s="92"/>
      <c r="AF91" s="92"/>
      <c r="AG91" s="92"/>
      <c r="AH91" s="92"/>
      <c r="AI91" s="92"/>
      <c r="AJ91" s="92"/>
      <c r="AK91" s="92"/>
      <c r="AL91" s="92"/>
      <c r="AM91" s="92"/>
      <c r="AN91" s="92"/>
    </row>
    <row r="92" spans="1:40">
      <c r="A92" s="84"/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87"/>
      <c r="R92" s="92"/>
      <c r="S92" s="12"/>
      <c r="T92" s="54"/>
      <c r="U92" s="65"/>
      <c r="V92" s="65"/>
      <c r="W92" s="65"/>
      <c r="X92" s="169"/>
      <c r="Y92" s="169"/>
      <c r="Z92" s="169"/>
      <c r="AA92" s="65"/>
      <c r="AB92" s="65"/>
      <c r="AC92" s="65"/>
      <c r="AD92" s="105"/>
      <c r="AE92" s="92"/>
      <c r="AF92" s="92"/>
      <c r="AG92" s="92"/>
      <c r="AH92" s="92"/>
      <c r="AI92" s="92"/>
      <c r="AJ92" s="92"/>
      <c r="AK92" s="92"/>
      <c r="AL92" s="92"/>
      <c r="AM92" s="92"/>
      <c r="AN92" s="92"/>
    </row>
    <row r="93" spans="1:40">
      <c r="A93" s="84"/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6"/>
      <c r="Q93" s="87"/>
      <c r="R93" s="92"/>
      <c r="S93" s="12"/>
      <c r="T93" s="54"/>
      <c r="U93" s="65"/>
      <c r="V93" s="65"/>
      <c r="W93" s="65"/>
      <c r="X93" s="169"/>
      <c r="Y93" s="169"/>
      <c r="Z93" s="169"/>
      <c r="AA93" s="65"/>
      <c r="AB93" s="65"/>
      <c r="AC93" s="65"/>
      <c r="AD93" s="105"/>
      <c r="AE93" s="92"/>
      <c r="AF93" s="92"/>
      <c r="AG93" s="92"/>
      <c r="AH93" s="92"/>
      <c r="AI93" s="92"/>
      <c r="AJ93" s="92"/>
      <c r="AK93" s="92"/>
      <c r="AL93" s="92"/>
      <c r="AM93" s="92"/>
      <c r="AN93" s="92"/>
    </row>
    <row r="94" spans="1:40">
      <c r="A94" s="84"/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6"/>
      <c r="Q94" s="87"/>
      <c r="R94" s="92"/>
      <c r="S94" s="12"/>
      <c r="T94" s="54"/>
      <c r="U94" s="65"/>
      <c r="V94" s="65"/>
      <c r="W94" s="65"/>
      <c r="X94" s="169"/>
      <c r="Y94" s="169"/>
      <c r="Z94" s="169"/>
      <c r="AA94" s="65"/>
      <c r="AB94" s="65"/>
      <c r="AC94" s="65"/>
      <c r="AD94" s="105"/>
      <c r="AE94" s="92"/>
      <c r="AF94" s="92"/>
      <c r="AG94" s="92"/>
      <c r="AH94" s="92"/>
      <c r="AI94" s="92"/>
      <c r="AJ94" s="92"/>
      <c r="AK94" s="92"/>
      <c r="AL94" s="92"/>
      <c r="AM94" s="92"/>
      <c r="AN94" s="92"/>
    </row>
    <row r="95" spans="1:40">
      <c r="A95" s="84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6"/>
      <c r="Q95" s="87"/>
      <c r="R95" s="92"/>
      <c r="S95" s="12"/>
      <c r="T95" s="54"/>
      <c r="U95" s="65"/>
      <c r="V95" s="65"/>
      <c r="W95" s="65"/>
      <c r="X95" s="169"/>
      <c r="Y95" s="169"/>
      <c r="Z95" s="169"/>
      <c r="AA95" s="65"/>
      <c r="AB95" s="65"/>
      <c r="AC95" s="65"/>
      <c r="AD95" s="105"/>
      <c r="AE95" s="92"/>
      <c r="AF95" s="92"/>
      <c r="AG95" s="92"/>
      <c r="AH95" s="92"/>
      <c r="AI95" s="92"/>
      <c r="AJ95" s="92"/>
      <c r="AK95" s="92"/>
      <c r="AL95" s="92"/>
      <c r="AM95" s="92"/>
      <c r="AN95" s="92"/>
    </row>
    <row r="96" spans="1:40">
      <c r="A96" s="84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  <c r="Q96" s="87"/>
      <c r="R96" s="92"/>
      <c r="S96" s="12"/>
      <c r="T96" s="54"/>
      <c r="U96" s="65"/>
      <c r="V96" s="65"/>
      <c r="W96" s="65"/>
      <c r="X96" s="169"/>
      <c r="Y96" s="169"/>
      <c r="Z96" s="169"/>
      <c r="AA96" s="65"/>
      <c r="AB96" s="65"/>
      <c r="AC96" s="65"/>
      <c r="AD96" s="105"/>
      <c r="AE96" s="92"/>
      <c r="AF96" s="92"/>
      <c r="AG96" s="92"/>
      <c r="AH96" s="92"/>
      <c r="AI96" s="92"/>
      <c r="AJ96" s="92"/>
      <c r="AK96" s="92"/>
      <c r="AL96" s="92"/>
      <c r="AM96" s="92"/>
      <c r="AN96" s="92"/>
    </row>
    <row r="97" spans="1:40">
      <c r="A97" s="84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6"/>
      <c r="Q97" s="87"/>
      <c r="R97" s="92"/>
      <c r="S97" s="12"/>
      <c r="T97" s="54"/>
      <c r="U97" s="65"/>
      <c r="V97" s="65"/>
      <c r="W97" s="65"/>
      <c r="X97" s="169"/>
      <c r="Y97" s="169"/>
      <c r="Z97" s="169"/>
      <c r="AA97" s="65"/>
      <c r="AB97" s="65"/>
      <c r="AC97" s="65"/>
      <c r="AD97" s="105"/>
      <c r="AE97" s="92"/>
      <c r="AF97" s="92"/>
      <c r="AG97" s="92"/>
      <c r="AH97" s="92"/>
      <c r="AI97" s="92"/>
      <c r="AJ97" s="92"/>
      <c r="AK97" s="92"/>
      <c r="AL97" s="92"/>
      <c r="AM97" s="92"/>
      <c r="AN97" s="92"/>
    </row>
    <row r="98" spans="1:40">
      <c r="A98" s="84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6"/>
      <c r="Q98" s="87"/>
      <c r="R98" s="92"/>
      <c r="S98" s="12"/>
      <c r="T98" s="54"/>
      <c r="U98" s="65"/>
      <c r="V98" s="65"/>
      <c r="W98" s="65"/>
      <c r="X98" s="169"/>
      <c r="Y98" s="169"/>
      <c r="Z98" s="169"/>
      <c r="AA98" s="65"/>
      <c r="AB98" s="65"/>
      <c r="AC98" s="65"/>
      <c r="AD98" s="105"/>
      <c r="AE98" s="92"/>
      <c r="AF98" s="92"/>
      <c r="AG98" s="92"/>
      <c r="AH98" s="92"/>
      <c r="AI98" s="92"/>
      <c r="AJ98" s="92"/>
      <c r="AK98" s="92"/>
      <c r="AL98" s="92"/>
      <c r="AM98" s="92"/>
      <c r="AN98" s="92"/>
    </row>
    <row r="99" spans="1:40">
      <c r="A99" s="84"/>
      <c r="B99" s="85"/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  <c r="P99" s="86"/>
      <c r="Q99" s="87"/>
      <c r="R99" s="92"/>
      <c r="S99" s="12"/>
      <c r="T99" s="54"/>
      <c r="U99" s="65"/>
      <c r="V99" s="65"/>
      <c r="W99" s="65"/>
      <c r="X99" s="169"/>
      <c r="Y99" s="169"/>
      <c r="Z99" s="169"/>
      <c r="AA99" s="65"/>
      <c r="AB99" s="65"/>
      <c r="AC99" s="65"/>
      <c r="AD99" s="105"/>
      <c r="AE99" s="92"/>
      <c r="AF99" s="92"/>
      <c r="AG99" s="92"/>
      <c r="AH99" s="92"/>
      <c r="AI99" s="92"/>
      <c r="AJ99" s="92"/>
      <c r="AK99" s="92"/>
      <c r="AL99" s="92"/>
      <c r="AM99" s="92"/>
      <c r="AN99" s="92"/>
    </row>
    <row r="100" spans="1:40">
      <c r="A100" s="84"/>
      <c r="B100" s="85"/>
      <c r="C100" s="85"/>
      <c r="D100" s="85"/>
      <c r="E100" s="85"/>
      <c r="F100" s="85"/>
      <c r="G100" s="85"/>
      <c r="H100" s="85"/>
      <c r="I100" s="85"/>
      <c r="J100" s="85"/>
      <c r="K100" s="85"/>
      <c r="L100" s="85"/>
      <c r="M100" s="85"/>
      <c r="N100" s="85"/>
      <c r="O100" s="85"/>
      <c r="P100" s="86"/>
      <c r="Q100" s="87"/>
      <c r="R100" s="92"/>
      <c r="S100" s="12"/>
      <c r="T100" s="54"/>
      <c r="U100" s="65"/>
      <c r="V100" s="65"/>
      <c r="W100" s="65"/>
      <c r="X100" s="169"/>
      <c r="Y100" s="169"/>
      <c r="Z100" s="169"/>
      <c r="AA100" s="65"/>
      <c r="AB100" s="65"/>
      <c r="AC100" s="65"/>
      <c r="AD100" s="105"/>
      <c r="AE100" s="92"/>
      <c r="AF100" s="92"/>
      <c r="AG100" s="92"/>
      <c r="AH100" s="92"/>
      <c r="AI100" s="92"/>
      <c r="AJ100" s="92"/>
      <c r="AK100" s="92"/>
      <c r="AL100" s="92"/>
      <c r="AM100" s="92"/>
      <c r="AN100" s="92"/>
    </row>
    <row r="101" spans="1:40">
      <c r="A101" s="84"/>
      <c r="B101" s="85"/>
      <c r="C101" s="85"/>
      <c r="D101" s="85"/>
      <c r="E101" s="85"/>
      <c r="F101" s="85"/>
      <c r="G101" s="85"/>
      <c r="H101" s="85"/>
      <c r="I101" s="85"/>
      <c r="J101" s="85"/>
      <c r="K101" s="85"/>
      <c r="L101" s="85"/>
      <c r="M101" s="85"/>
      <c r="N101" s="85"/>
      <c r="O101" s="85"/>
      <c r="P101" s="86"/>
      <c r="Q101" s="87"/>
      <c r="R101" s="92"/>
      <c r="S101" s="12"/>
      <c r="T101" s="54"/>
      <c r="U101" s="65"/>
      <c r="V101" s="65"/>
      <c r="W101" s="65"/>
      <c r="X101" s="169"/>
      <c r="Y101" s="169"/>
      <c r="Z101" s="169"/>
      <c r="AA101" s="65"/>
      <c r="AB101" s="65"/>
      <c r="AC101" s="65"/>
      <c r="AD101" s="105"/>
      <c r="AE101" s="92"/>
      <c r="AF101" s="92"/>
      <c r="AG101" s="92"/>
      <c r="AH101" s="92"/>
      <c r="AI101" s="92"/>
      <c r="AJ101" s="92"/>
      <c r="AK101" s="92"/>
      <c r="AL101" s="92"/>
      <c r="AM101" s="92"/>
      <c r="AN101" s="92"/>
    </row>
    <row r="102" spans="1:40">
      <c r="A102" s="84"/>
      <c r="B102" s="85"/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5"/>
      <c r="O102" s="85"/>
      <c r="P102" s="86"/>
      <c r="Q102" s="87"/>
      <c r="R102" s="92"/>
      <c r="S102" s="12"/>
      <c r="T102" s="54"/>
      <c r="U102" s="65"/>
      <c r="V102" s="65"/>
      <c r="W102" s="65"/>
      <c r="X102" s="169"/>
      <c r="Y102" s="169"/>
      <c r="Z102" s="169"/>
      <c r="AA102" s="65"/>
      <c r="AB102" s="65"/>
      <c r="AC102" s="65"/>
      <c r="AD102" s="105"/>
      <c r="AE102" s="92"/>
      <c r="AF102" s="92"/>
      <c r="AG102" s="92"/>
      <c r="AH102" s="92"/>
      <c r="AI102" s="92"/>
      <c r="AJ102" s="92"/>
      <c r="AK102" s="92"/>
      <c r="AL102" s="92"/>
      <c r="AM102" s="92"/>
      <c r="AN102" s="92"/>
    </row>
    <row r="103" spans="1:40">
      <c r="A103" s="84"/>
      <c r="B103" s="85"/>
      <c r="C103" s="85"/>
      <c r="D103" s="85"/>
      <c r="E103" s="85"/>
      <c r="F103" s="85"/>
      <c r="G103" s="85"/>
      <c r="H103" s="85"/>
      <c r="I103" s="85"/>
      <c r="J103" s="85"/>
      <c r="K103" s="85"/>
      <c r="L103" s="85"/>
      <c r="M103" s="85"/>
      <c r="N103" s="85"/>
      <c r="O103" s="85"/>
      <c r="P103" s="86"/>
      <c r="Q103" s="87"/>
      <c r="R103" s="92"/>
      <c r="S103" s="12"/>
      <c r="T103" s="54"/>
      <c r="U103" s="65"/>
      <c r="V103" s="65"/>
      <c r="W103" s="65"/>
      <c r="X103" s="169"/>
      <c r="Y103" s="169"/>
      <c r="Z103" s="169"/>
      <c r="AA103" s="65"/>
      <c r="AB103" s="65"/>
      <c r="AC103" s="65"/>
      <c r="AD103" s="105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</row>
    <row r="104" spans="1:40">
      <c r="A104" s="84"/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6"/>
      <c r="Q104" s="87"/>
      <c r="R104" s="92"/>
      <c r="S104" s="12"/>
      <c r="T104" s="54"/>
      <c r="U104" s="65"/>
      <c r="V104" s="65"/>
      <c r="W104" s="65"/>
      <c r="X104" s="169"/>
      <c r="Y104" s="169"/>
      <c r="Z104" s="169"/>
      <c r="AA104" s="65"/>
      <c r="AB104" s="65"/>
      <c r="AC104" s="65"/>
      <c r="AD104" s="105"/>
      <c r="AE104" s="92"/>
      <c r="AF104" s="92"/>
      <c r="AG104" s="92"/>
      <c r="AH104" s="92"/>
      <c r="AI104" s="92"/>
      <c r="AJ104" s="92"/>
      <c r="AK104" s="92"/>
      <c r="AL104" s="92"/>
      <c r="AM104" s="92"/>
      <c r="AN104" s="92"/>
    </row>
    <row r="105" spans="1:40">
      <c r="A105" s="84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6"/>
      <c r="Q105" s="87"/>
      <c r="R105" s="92"/>
      <c r="S105" s="12"/>
      <c r="T105" s="54"/>
      <c r="U105" s="65"/>
      <c r="V105" s="65"/>
      <c r="W105" s="65"/>
      <c r="X105" s="169"/>
      <c r="Y105" s="169"/>
      <c r="Z105" s="169"/>
      <c r="AA105" s="65"/>
      <c r="AB105" s="65"/>
      <c r="AC105" s="65"/>
      <c r="AD105" s="105"/>
      <c r="AE105" s="92"/>
      <c r="AF105" s="92"/>
      <c r="AG105" s="92"/>
      <c r="AH105" s="92"/>
      <c r="AI105" s="92"/>
      <c r="AJ105" s="92"/>
      <c r="AK105" s="92"/>
      <c r="AL105" s="92"/>
      <c r="AM105" s="92"/>
      <c r="AN105" s="92"/>
    </row>
    <row r="106" spans="1:40">
      <c r="A106" s="84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  <c r="Q106" s="87"/>
      <c r="R106" s="92"/>
      <c r="S106" s="12"/>
      <c r="T106" s="54"/>
      <c r="U106" s="65"/>
      <c r="V106" s="65"/>
      <c r="W106" s="65"/>
      <c r="X106" s="169"/>
      <c r="Y106" s="169"/>
      <c r="Z106" s="169"/>
      <c r="AA106" s="65"/>
      <c r="AB106" s="65"/>
      <c r="AC106" s="65"/>
      <c r="AD106" s="105"/>
      <c r="AE106" s="92"/>
      <c r="AF106" s="92"/>
      <c r="AG106" s="92"/>
      <c r="AH106" s="92"/>
      <c r="AI106" s="92"/>
      <c r="AJ106" s="92"/>
      <c r="AK106" s="92"/>
      <c r="AL106" s="92"/>
      <c r="AM106" s="92"/>
      <c r="AN106" s="92"/>
    </row>
    <row r="107" spans="1:40">
      <c r="A107" s="84"/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86"/>
      <c r="Q107" s="87"/>
      <c r="R107" s="92"/>
      <c r="S107" s="12"/>
      <c r="T107" s="54"/>
      <c r="U107" s="65"/>
      <c r="V107" s="65"/>
      <c r="W107" s="65"/>
      <c r="X107" s="169"/>
      <c r="Y107" s="169"/>
      <c r="Z107" s="169"/>
      <c r="AA107" s="65"/>
      <c r="AB107" s="65"/>
      <c r="AC107" s="65"/>
      <c r="AD107" s="105"/>
      <c r="AE107" s="92"/>
      <c r="AF107" s="92"/>
      <c r="AG107" s="92"/>
      <c r="AH107" s="92"/>
      <c r="AI107" s="92"/>
      <c r="AJ107" s="92"/>
      <c r="AK107" s="92"/>
      <c r="AL107" s="92"/>
      <c r="AM107" s="92"/>
      <c r="AN107" s="92"/>
    </row>
    <row r="108" spans="1:40">
      <c r="A108" s="84"/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86"/>
      <c r="Q108" s="87"/>
      <c r="R108" s="92"/>
      <c r="S108" s="12"/>
      <c r="T108" s="54"/>
      <c r="U108" s="65"/>
      <c r="V108" s="65"/>
      <c r="W108" s="65"/>
      <c r="X108" s="169"/>
      <c r="Y108" s="169"/>
      <c r="Z108" s="169"/>
      <c r="AA108" s="65"/>
      <c r="AB108" s="65"/>
      <c r="AC108" s="65"/>
      <c r="AD108" s="105"/>
      <c r="AE108" s="92"/>
      <c r="AF108" s="92"/>
      <c r="AG108" s="92"/>
      <c r="AH108" s="92"/>
      <c r="AI108" s="92"/>
      <c r="AJ108" s="92"/>
      <c r="AK108" s="92"/>
      <c r="AL108" s="92"/>
      <c r="AM108" s="92"/>
      <c r="AN108" s="92"/>
    </row>
    <row r="109" spans="1:40">
      <c r="A109" s="84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6"/>
      <c r="Q109" s="87"/>
      <c r="R109" s="92"/>
      <c r="S109" s="12"/>
      <c r="T109" s="54"/>
      <c r="U109" s="65"/>
      <c r="V109" s="65"/>
      <c r="W109" s="65"/>
      <c r="X109" s="169"/>
      <c r="Y109" s="169"/>
      <c r="Z109" s="169"/>
      <c r="AA109" s="65"/>
      <c r="AB109" s="65"/>
      <c r="AC109" s="65"/>
      <c r="AD109" s="105"/>
      <c r="AE109" s="92"/>
      <c r="AF109" s="92"/>
      <c r="AG109" s="92"/>
      <c r="AH109" s="92"/>
      <c r="AI109" s="92"/>
      <c r="AJ109" s="92"/>
      <c r="AK109" s="92"/>
      <c r="AL109" s="92"/>
      <c r="AM109" s="92"/>
      <c r="AN109" s="92"/>
    </row>
    <row r="110" spans="1:40">
      <c r="A110" s="84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6"/>
      <c r="Q110" s="87"/>
      <c r="R110" s="92"/>
      <c r="S110" s="15"/>
      <c r="T110" s="55"/>
      <c r="U110" s="71"/>
      <c r="V110" s="71"/>
      <c r="W110" s="71"/>
      <c r="X110" s="173"/>
      <c r="Y110" s="173"/>
      <c r="Z110" s="173"/>
      <c r="AA110" s="71"/>
      <c r="AB110" s="71"/>
      <c r="AC110" s="71"/>
      <c r="AD110" s="123"/>
      <c r="AE110" s="92"/>
      <c r="AF110" s="92"/>
      <c r="AG110" s="92"/>
      <c r="AH110" s="92"/>
      <c r="AI110" s="92"/>
      <c r="AJ110" s="92"/>
      <c r="AK110" s="92"/>
      <c r="AL110" s="92"/>
      <c r="AM110" s="92"/>
      <c r="AN110" s="92"/>
    </row>
    <row r="111" spans="1:40">
      <c r="A111" s="84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  <c r="O111" s="85"/>
      <c r="P111" s="86"/>
      <c r="Q111" s="87"/>
      <c r="R111" s="92"/>
      <c r="S111" s="92"/>
      <c r="T111" s="102"/>
      <c r="U111" s="92"/>
      <c r="V111" s="92"/>
      <c r="W111" s="92"/>
      <c r="X111" s="171"/>
      <c r="Y111" s="171"/>
      <c r="Z111" s="171"/>
      <c r="AA111" s="92"/>
      <c r="AB111" s="92"/>
      <c r="AC111" s="92"/>
      <c r="AD111" s="92"/>
      <c r="AE111" s="92"/>
      <c r="AF111" s="92"/>
      <c r="AG111" s="92"/>
      <c r="AH111" s="92"/>
      <c r="AI111" s="92"/>
      <c r="AJ111" s="92"/>
      <c r="AK111" s="92"/>
      <c r="AL111" s="92"/>
      <c r="AM111" s="92"/>
      <c r="AN111" s="92"/>
    </row>
    <row r="112" spans="1:40">
      <c r="A112" s="84"/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  <c r="O112" s="85"/>
      <c r="P112" s="86"/>
      <c r="Q112" s="87"/>
      <c r="R112" s="92"/>
      <c r="S112" s="92"/>
      <c r="T112" s="102"/>
      <c r="U112" s="92"/>
      <c r="V112" s="92"/>
      <c r="W112" s="92"/>
      <c r="X112" s="171"/>
      <c r="Y112" s="171"/>
      <c r="Z112" s="171"/>
      <c r="AA112" s="92"/>
      <c r="AB112" s="92"/>
      <c r="AC112" s="92"/>
      <c r="AD112" s="92"/>
      <c r="AE112" s="92"/>
      <c r="AF112" s="92"/>
      <c r="AG112" s="92"/>
      <c r="AH112" s="92"/>
      <c r="AI112" s="92"/>
      <c r="AJ112" s="92"/>
      <c r="AK112" s="92"/>
      <c r="AL112" s="92"/>
      <c r="AM112" s="92"/>
      <c r="AN112" s="92"/>
    </row>
    <row r="113" spans="1:40">
      <c r="A113" s="84"/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  <c r="O113" s="85"/>
      <c r="P113" s="86"/>
      <c r="Q113" s="87"/>
      <c r="R113" s="92"/>
      <c r="S113" s="92"/>
      <c r="T113" s="102"/>
      <c r="U113" s="92"/>
      <c r="V113" s="92"/>
      <c r="W113" s="92"/>
      <c r="X113" s="171"/>
      <c r="Y113" s="171"/>
      <c r="Z113" s="171"/>
      <c r="AA113" s="92"/>
      <c r="AB113" s="92"/>
      <c r="AC113" s="92"/>
      <c r="AD113" s="92"/>
      <c r="AE113" s="92"/>
      <c r="AF113" s="92"/>
      <c r="AG113" s="92"/>
      <c r="AH113" s="92"/>
      <c r="AI113" s="92"/>
      <c r="AJ113" s="92"/>
      <c r="AK113" s="92"/>
      <c r="AL113" s="92"/>
      <c r="AM113" s="92"/>
      <c r="AN113" s="92"/>
    </row>
    <row r="114" spans="1:40">
      <c r="A114" s="84"/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6"/>
      <c r="Q114" s="87"/>
      <c r="R114" s="92"/>
      <c r="S114" s="92"/>
      <c r="T114" s="102"/>
      <c r="U114" s="92"/>
      <c r="V114" s="92"/>
      <c r="W114" s="92"/>
      <c r="X114" s="171"/>
      <c r="Y114" s="171"/>
      <c r="Z114" s="171"/>
      <c r="AA114" s="92"/>
      <c r="AB114" s="92"/>
      <c r="AC114" s="92"/>
      <c r="AD114" s="92"/>
      <c r="AE114" s="92"/>
      <c r="AF114" s="92"/>
      <c r="AG114" s="92"/>
      <c r="AH114" s="92"/>
      <c r="AI114" s="92"/>
      <c r="AJ114" s="92"/>
      <c r="AK114" s="92"/>
      <c r="AL114" s="92"/>
      <c r="AM114" s="92"/>
      <c r="AN114" s="92"/>
    </row>
    <row r="115" spans="1:40">
      <c r="A115" s="8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  <c r="P115" s="90"/>
      <c r="Q115" s="91"/>
      <c r="R115" s="92"/>
      <c r="S115" s="92"/>
      <c r="T115" s="102"/>
      <c r="U115" s="92"/>
      <c r="V115" s="92"/>
      <c r="W115" s="92"/>
      <c r="X115" s="171"/>
      <c r="Y115" s="171"/>
      <c r="Z115" s="171"/>
      <c r="AA115" s="92"/>
      <c r="AB115" s="92"/>
      <c r="AC115" s="92"/>
      <c r="AD115" s="92"/>
      <c r="AE115" s="92"/>
      <c r="AF115" s="92"/>
      <c r="AG115" s="92"/>
      <c r="AH115" s="92"/>
      <c r="AI115" s="92"/>
      <c r="AJ115" s="92"/>
      <c r="AK115" s="92"/>
      <c r="AL115" s="92"/>
      <c r="AM115" s="92"/>
      <c r="AN115" s="92"/>
    </row>
    <row r="116" spans="1:40">
      <c r="A116" s="92"/>
      <c r="B116" s="92"/>
      <c r="C116" s="92"/>
      <c r="D116" s="92"/>
      <c r="E116" s="92"/>
      <c r="F116" s="92"/>
      <c r="G116" s="92"/>
      <c r="H116" s="92"/>
      <c r="I116" s="92"/>
      <c r="J116" s="92"/>
      <c r="K116" s="92"/>
      <c r="L116" s="92"/>
      <c r="M116" s="92"/>
      <c r="N116" s="92"/>
      <c r="O116" s="92"/>
      <c r="P116" s="94"/>
      <c r="Q116" s="94"/>
      <c r="R116" s="92"/>
      <c r="S116" s="92"/>
      <c r="T116" s="92"/>
      <c r="U116" s="92"/>
      <c r="V116" s="92"/>
      <c r="W116" s="92"/>
      <c r="X116" s="171"/>
      <c r="Y116" s="171"/>
      <c r="Z116" s="171"/>
      <c r="AA116" s="92"/>
      <c r="AB116" s="92"/>
      <c r="AC116" s="92"/>
      <c r="AD116" s="92"/>
      <c r="AE116" s="92"/>
      <c r="AF116" s="92"/>
      <c r="AG116" s="92"/>
      <c r="AH116" s="92"/>
      <c r="AI116" s="92"/>
      <c r="AJ116" s="92"/>
      <c r="AK116" s="92"/>
      <c r="AL116" s="92"/>
      <c r="AM116" s="92"/>
      <c r="AN116" s="92"/>
    </row>
    <row r="117" spans="1:40">
      <c r="R117" s="92"/>
      <c r="AE117" s="92"/>
      <c r="AF117" s="92"/>
      <c r="AG117" s="92"/>
      <c r="AH117" s="92"/>
      <c r="AI117" s="92"/>
      <c r="AJ117" s="92"/>
      <c r="AK117" s="92"/>
      <c r="AL117" s="92"/>
      <c r="AM117" s="92"/>
      <c r="AN117" s="92"/>
    </row>
    <row r="118" spans="1:40">
      <c r="R118" s="92"/>
      <c r="AE118" s="92"/>
      <c r="AF118" s="92"/>
      <c r="AG118" s="92"/>
      <c r="AH118" s="92"/>
      <c r="AI118" s="92"/>
      <c r="AJ118" s="92"/>
      <c r="AK118" s="92"/>
      <c r="AL118" s="92"/>
      <c r="AM118" s="92"/>
      <c r="AN118" s="92"/>
    </row>
    <row r="119" spans="1:40">
      <c r="R119" s="92"/>
      <c r="AE119" s="92"/>
      <c r="AF119" s="92"/>
      <c r="AG119" s="92"/>
      <c r="AH119" s="92"/>
      <c r="AI119" s="92"/>
      <c r="AJ119" s="92"/>
      <c r="AK119" s="92"/>
      <c r="AL119" s="92"/>
      <c r="AM119" s="92"/>
      <c r="AN119" s="92"/>
    </row>
    <row r="120" spans="1:40">
      <c r="R120" s="92"/>
      <c r="AG120" s="92"/>
      <c r="AH120" s="92"/>
      <c r="AI120" s="92"/>
      <c r="AJ120" s="92"/>
      <c r="AK120" s="92"/>
      <c r="AL120" s="92"/>
      <c r="AM120" s="92"/>
      <c r="AN120" s="92"/>
    </row>
    <row r="121" spans="1:40">
      <c r="R121" s="92"/>
    </row>
    <row r="122" spans="1:40">
      <c r="R122" s="92"/>
    </row>
    <row r="123" spans="1:40">
      <c r="R123" s="92"/>
    </row>
    <row r="124" spans="1:40">
      <c r="R124" s="92"/>
    </row>
    <row r="125" spans="1:40">
      <c r="R125" s="92"/>
    </row>
    <row r="126" spans="1:40">
      <c r="R126" s="92"/>
    </row>
    <row r="127" spans="1:40">
      <c r="R127" s="93"/>
    </row>
  </sheetData>
  <pageMargins left="0.4" right="0.27" top="0.67" bottom="0.71" header="0.4921259845" footer="0.4921259845"/>
  <pageSetup scale="3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21</vt:i4>
      </vt:variant>
    </vt:vector>
  </HeadingPairs>
  <TitlesOfParts>
    <vt:vector size="25" baseType="lpstr">
      <vt:lpstr>PlotDat0</vt:lpstr>
      <vt:lpstr>PlotDat1</vt:lpstr>
      <vt:lpstr>PlotDat2</vt:lpstr>
      <vt:lpstr>Results</vt:lpstr>
      <vt:lpstr>_gXY1</vt:lpstr>
      <vt:lpstr>Ellipse1_1</vt:lpstr>
      <vt:lpstr>Ellipse1_10</vt:lpstr>
      <vt:lpstr>Ellipse1_11</vt:lpstr>
      <vt:lpstr>Ellipse1_12</vt:lpstr>
      <vt:lpstr>Ellipse1_13</vt:lpstr>
      <vt:lpstr>Ellipse1_14</vt:lpstr>
      <vt:lpstr>Ellipse1_15</vt:lpstr>
      <vt:lpstr>Ellipse1_16</vt:lpstr>
      <vt:lpstr>Ellipse1_17</vt:lpstr>
      <vt:lpstr>Ellipse1_18</vt:lpstr>
      <vt:lpstr>Ellipse1_19</vt:lpstr>
      <vt:lpstr>Ellipse1_2</vt:lpstr>
      <vt:lpstr>Ellipse1_20</vt:lpstr>
      <vt:lpstr>Ellipse1_3</vt:lpstr>
      <vt:lpstr>Ellipse1_4</vt:lpstr>
      <vt:lpstr>Ellipse1_5</vt:lpstr>
      <vt:lpstr>Ellipse1_6</vt:lpstr>
      <vt:lpstr>Ellipse1_7</vt:lpstr>
      <vt:lpstr>Ellipse1_8</vt:lpstr>
      <vt:lpstr>Ellipse1_9</vt:lpstr>
    </vt:vector>
  </TitlesOfParts>
  <Company>Microdoof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</dc:creator>
  <cp:lastModifiedBy>DanielRutte</cp:lastModifiedBy>
  <cp:lastPrinted>2009-09-17T11:09:36Z</cp:lastPrinted>
  <dcterms:created xsi:type="dcterms:W3CDTF">2008-10-20T11:27:58Z</dcterms:created>
  <dcterms:modified xsi:type="dcterms:W3CDTF">2014-10-15T17:24:19Z</dcterms:modified>
</cp:coreProperties>
</file>