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810" yWindow="435" windowWidth="11835" windowHeight="11580"/>
  </bookViews>
  <sheets>
    <sheet name="2011 growth function" sheetId="3" r:id="rId1"/>
    <sheet name="2011 RSL" sheetId="4" r:id="rId2"/>
  </sheets>
  <calcPr calcId="145621"/>
</workbook>
</file>

<file path=xl/calcChain.xml><?xml version="1.0" encoding="utf-8"?>
<calcChain xmlns="http://schemas.openxmlformats.org/spreadsheetml/2006/main">
  <c r="K4" i="4" l="1"/>
  <c r="K94" i="4" l="1"/>
  <c r="L94" i="4" s="1"/>
  <c r="K95" i="4"/>
  <c r="L95" i="4" s="1"/>
  <c r="K96" i="4"/>
  <c r="L96" i="4" s="1"/>
  <c r="K97" i="4"/>
  <c r="L97" i="4" s="1"/>
  <c r="K98" i="4"/>
  <c r="L98" i="4" s="1"/>
  <c r="K99" i="4"/>
  <c r="L99" i="4" s="1"/>
  <c r="K100" i="4"/>
  <c r="L100" i="4" s="1"/>
  <c r="K101" i="4"/>
  <c r="L101" i="4" s="1"/>
  <c r="K102" i="4"/>
  <c r="L102" i="4" s="1"/>
  <c r="K103" i="4"/>
  <c r="L103" i="4" s="1"/>
  <c r="K104" i="4"/>
  <c r="L104" i="4" s="1"/>
  <c r="K105" i="4"/>
  <c r="L105" i="4" s="1"/>
  <c r="K106" i="4"/>
  <c r="L106" i="4" s="1"/>
  <c r="K107" i="4"/>
  <c r="L107" i="4" s="1"/>
  <c r="K108" i="4"/>
  <c r="L108" i="4" s="1"/>
  <c r="K109" i="4"/>
  <c r="L109" i="4" s="1"/>
  <c r="K110" i="4"/>
  <c r="L110" i="4" s="1"/>
  <c r="K111" i="4"/>
  <c r="L111" i="4" s="1"/>
  <c r="K112" i="4"/>
  <c r="L112" i="4" s="1"/>
  <c r="K113" i="4"/>
  <c r="L113" i="4" s="1"/>
  <c r="K118" i="4"/>
  <c r="L118" i="4" s="1"/>
  <c r="K119" i="4"/>
  <c r="L119" i="4" s="1"/>
  <c r="K120" i="4"/>
  <c r="L120" i="4" s="1"/>
  <c r="K121" i="4"/>
  <c r="L121" i="4" s="1"/>
  <c r="K122" i="4"/>
  <c r="L122" i="4" s="1"/>
  <c r="K123" i="4"/>
  <c r="L123" i="4" s="1"/>
  <c r="K124" i="4"/>
  <c r="L124" i="4" s="1"/>
  <c r="K125" i="4"/>
  <c r="L125" i="4" s="1"/>
  <c r="K126" i="4"/>
  <c r="L126" i="4" s="1"/>
  <c r="K127" i="4"/>
  <c r="L127" i="4" s="1"/>
  <c r="K128" i="4"/>
  <c r="L128" i="4" s="1"/>
  <c r="K130" i="4"/>
  <c r="L130" i="4" s="1"/>
  <c r="K131" i="4"/>
  <c r="L131" i="4" s="1"/>
  <c r="K132" i="4"/>
  <c r="L132" i="4" s="1"/>
  <c r="K133" i="4"/>
  <c r="L133" i="4" s="1"/>
  <c r="K134" i="4"/>
  <c r="L134" i="4" s="1"/>
  <c r="K135" i="4"/>
  <c r="L135" i="4" s="1"/>
  <c r="K136" i="4"/>
  <c r="L136" i="4" s="1"/>
  <c r="K137" i="4"/>
  <c r="L137" i="4" s="1"/>
  <c r="K138" i="4"/>
  <c r="L138" i="4" s="1"/>
  <c r="K139" i="4"/>
  <c r="L139" i="4" s="1"/>
  <c r="K140" i="4"/>
  <c r="L140" i="4" s="1"/>
  <c r="K141" i="4"/>
  <c r="L141" i="4" s="1"/>
  <c r="K142" i="4"/>
  <c r="L142" i="4" s="1"/>
  <c r="K143" i="4"/>
  <c r="L143" i="4" s="1"/>
  <c r="K144" i="4"/>
  <c r="L144" i="4" s="1"/>
  <c r="K145" i="4"/>
  <c r="L145" i="4" s="1"/>
  <c r="K146" i="4"/>
  <c r="L146" i="4" s="1"/>
  <c r="K147" i="4"/>
  <c r="L147" i="4" s="1"/>
  <c r="K148" i="4"/>
  <c r="L148" i="4" s="1"/>
  <c r="K149" i="4"/>
  <c r="L149" i="4" s="1"/>
  <c r="K150" i="4"/>
  <c r="L150" i="4" s="1"/>
  <c r="K151" i="4"/>
  <c r="L151" i="4" s="1"/>
  <c r="K152" i="4"/>
  <c r="L152" i="4" s="1"/>
  <c r="K153" i="4"/>
  <c r="L153" i="4" s="1"/>
  <c r="K154" i="4"/>
  <c r="L154" i="4" s="1"/>
  <c r="K155" i="4"/>
  <c r="L155" i="4" s="1"/>
  <c r="K156" i="4"/>
  <c r="L156" i="4" s="1"/>
  <c r="K157" i="4"/>
  <c r="L157" i="4" s="1"/>
  <c r="T40" i="4" l="1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3" i="4"/>
  <c r="T84" i="4"/>
  <c r="T85" i="4"/>
  <c r="T86" i="4"/>
  <c r="T87" i="4"/>
  <c r="T88" i="4"/>
  <c r="T89" i="4"/>
  <c r="T90" i="4"/>
  <c r="T91" i="4"/>
  <c r="T92" i="4"/>
  <c r="T93" i="4"/>
  <c r="T94" i="4"/>
  <c r="T95" i="4"/>
  <c r="U95" i="4" s="1"/>
  <c r="T96" i="4"/>
  <c r="T97" i="4"/>
  <c r="U97" i="4" s="1"/>
  <c r="T98" i="4"/>
  <c r="T99" i="4"/>
  <c r="T100" i="4"/>
  <c r="T101" i="4"/>
  <c r="U101" i="4" s="1"/>
  <c r="T102" i="4"/>
  <c r="T103" i="4"/>
  <c r="U103" i="4" s="1"/>
  <c r="T104" i="4"/>
  <c r="T105" i="4"/>
  <c r="U105" i="4" s="1"/>
  <c r="T106" i="4"/>
  <c r="T107" i="4"/>
  <c r="T108" i="4"/>
  <c r="T109" i="4"/>
  <c r="U109" i="4" s="1"/>
  <c r="T110" i="4"/>
  <c r="T111" i="4"/>
  <c r="U111" i="4" s="1"/>
  <c r="T112" i="4"/>
  <c r="T113" i="4"/>
  <c r="U113" i="4" s="1"/>
  <c r="T118" i="4"/>
  <c r="T119" i="4"/>
  <c r="U119" i="4" s="1"/>
  <c r="T120" i="4"/>
  <c r="T121" i="4"/>
  <c r="U121" i="4" s="1"/>
  <c r="T122" i="4"/>
  <c r="T123" i="4"/>
  <c r="T124" i="4"/>
  <c r="T125" i="4"/>
  <c r="U125" i="4" s="1"/>
  <c r="T126" i="4"/>
  <c r="T127" i="4"/>
  <c r="U127" i="4" s="1"/>
  <c r="T128" i="4"/>
  <c r="T130" i="4"/>
  <c r="T131" i="4"/>
  <c r="T132" i="4"/>
  <c r="T133" i="4"/>
  <c r="T134" i="4"/>
  <c r="T135" i="4"/>
  <c r="U135" i="4" s="1"/>
  <c r="T136" i="4"/>
  <c r="T137" i="4"/>
  <c r="U137" i="4" s="1"/>
  <c r="T138" i="4"/>
  <c r="T139" i="4"/>
  <c r="T140" i="4"/>
  <c r="T141" i="4"/>
  <c r="U141" i="4" s="1"/>
  <c r="T142" i="4"/>
  <c r="T143" i="4"/>
  <c r="U143" i="4" s="1"/>
  <c r="T144" i="4"/>
  <c r="T145" i="4"/>
  <c r="U145" i="4" s="1"/>
  <c r="T146" i="4"/>
  <c r="T147" i="4"/>
  <c r="T148" i="4"/>
  <c r="T149" i="4"/>
  <c r="U149" i="4" s="1"/>
  <c r="T150" i="4"/>
  <c r="T151" i="4"/>
  <c r="U151" i="4" s="1"/>
  <c r="T152" i="4"/>
  <c r="T153" i="4"/>
  <c r="U153" i="4" s="1"/>
  <c r="T154" i="4"/>
  <c r="T155" i="4"/>
  <c r="T156" i="4"/>
  <c r="T157" i="4"/>
  <c r="U157" i="4" s="1"/>
  <c r="T39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4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O122" i="4" s="1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U133" i="4"/>
  <c r="K93" i="4"/>
  <c r="L93" i="4" s="1"/>
  <c r="K92" i="4"/>
  <c r="L92" i="4" s="1"/>
  <c r="K91" i="4"/>
  <c r="L91" i="4" s="1"/>
  <c r="K90" i="4"/>
  <c r="L90" i="4" s="1"/>
  <c r="K89" i="4"/>
  <c r="L89" i="4" s="1"/>
  <c r="K88" i="4"/>
  <c r="L88" i="4" s="1"/>
  <c r="K87" i="4"/>
  <c r="L87" i="4" s="1"/>
  <c r="K86" i="4"/>
  <c r="L86" i="4" s="1"/>
  <c r="K85" i="4"/>
  <c r="L85" i="4" s="1"/>
  <c r="K84" i="4"/>
  <c r="L84" i="4" s="1"/>
  <c r="K83" i="4"/>
  <c r="L83" i="4" s="1"/>
  <c r="K82" i="4"/>
  <c r="L82" i="4" s="1"/>
  <c r="K81" i="4"/>
  <c r="L81" i="4" s="1"/>
  <c r="K80" i="4"/>
  <c r="L80" i="4" s="1"/>
  <c r="K79" i="4"/>
  <c r="L79" i="4" s="1"/>
  <c r="K78" i="4"/>
  <c r="L78" i="4" s="1"/>
  <c r="K77" i="4"/>
  <c r="L77" i="4" s="1"/>
  <c r="K76" i="4"/>
  <c r="L76" i="4" s="1"/>
  <c r="K75" i="4"/>
  <c r="L75" i="4" s="1"/>
  <c r="K74" i="4"/>
  <c r="L74" i="4" s="1"/>
  <c r="K73" i="4"/>
  <c r="L73" i="4" s="1"/>
  <c r="K72" i="4"/>
  <c r="L72" i="4" s="1"/>
  <c r="K71" i="4"/>
  <c r="L71" i="4" s="1"/>
  <c r="K70" i="4"/>
  <c r="L70" i="4" s="1"/>
  <c r="K69" i="4"/>
  <c r="L69" i="4" s="1"/>
  <c r="K68" i="4"/>
  <c r="L68" i="4" s="1"/>
  <c r="K67" i="4"/>
  <c r="L67" i="4" s="1"/>
  <c r="K66" i="4"/>
  <c r="L66" i="4" s="1"/>
  <c r="K65" i="4"/>
  <c r="L65" i="4" s="1"/>
  <c r="K64" i="4"/>
  <c r="L64" i="4" s="1"/>
  <c r="K63" i="4"/>
  <c r="L63" i="4" s="1"/>
  <c r="U63" i="4" s="1"/>
  <c r="K62" i="4"/>
  <c r="L62" i="4" s="1"/>
  <c r="K61" i="4"/>
  <c r="L61" i="4" s="1"/>
  <c r="K60" i="4"/>
  <c r="L60" i="4" s="1"/>
  <c r="K59" i="4"/>
  <c r="L59" i="4" s="1"/>
  <c r="K58" i="4"/>
  <c r="L58" i="4" s="1"/>
  <c r="K57" i="4"/>
  <c r="L57" i="4" s="1"/>
  <c r="K56" i="4"/>
  <c r="L56" i="4" s="1"/>
  <c r="K55" i="4"/>
  <c r="L55" i="4" s="1"/>
  <c r="U55" i="4" s="1"/>
  <c r="K54" i="4"/>
  <c r="L54" i="4" s="1"/>
  <c r="K53" i="4"/>
  <c r="L53" i="4" s="1"/>
  <c r="K52" i="4"/>
  <c r="L52" i="4" s="1"/>
  <c r="K51" i="4"/>
  <c r="L51" i="4" s="1"/>
  <c r="K50" i="4"/>
  <c r="L50" i="4" s="1"/>
  <c r="K49" i="4"/>
  <c r="L49" i="4" s="1"/>
  <c r="K48" i="4"/>
  <c r="L48" i="4" s="1"/>
  <c r="K47" i="4"/>
  <c r="L47" i="4" s="1"/>
  <c r="U47" i="4" s="1"/>
  <c r="K46" i="4"/>
  <c r="L46" i="4" s="1"/>
  <c r="K45" i="4"/>
  <c r="L45" i="4" s="1"/>
  <c r="K44" i="4"/>
  <c r="L44" i="4" s="1"/>
  <c r="K43" i="4"/>
  <c r="L43" i="4" s="1"/>
  <c r="K42" i="4"/>
  <c r="L42" i="4" s="1"/>
  <c r="U42" i="4" s="1"/>
  <c r="K41" i="4"/>
  <c r="L41" i="4" s="1"/>
  <c r="K40" i="4"/>
  <c r="L40" i="4" s="1"/>
  <c r="K39" i="4"/>
  <c r="L39" i="4" s="1"/>
  <c r="K38" i="4"/>
  <c r="L38" i="4" s="1"/>
  <c r="K37" i="4"/>
  <c r="L37" i="4" s="1"/>
  <c r="K36" i="4"/>
  <c r="L36" i="4" s="1"/>
  <c r="K35" i="4"/>
  <c r="L35" i="4" s="1"/>
  <c r="K34" i="4"/>
  <c r="L34" i="4" s="1"/>
  <c r="K33" i="4"/>
  <c r="L33" i="4" s="1"/>
  <c r="K32" i="4"/>
  <c r="L32" i="4" s="1"/>
  <c r="K31" i="4"/>
  <c r="L31" i="4" s="1"/>
  <c r="K30" i="4"/>
  <c r="L30" i="4" s="1"/>
  <c r="K29" i="4"/>
  <c r="L29" i="4" s="1"/>
  <c r="K28" i="4"/>
  <c r="L28" i="4" s="1"/>
  <c r="K27" i="4"/>
  <c r="L27" i="4" s="1"/>
  <c r="K26" i="4"/>
  <c r="L26" i="4" s="1"/>
  <c r="K25" i="4"/>
  <c r="L25" i="4" s="1"/>
  <c r="K24" i="4"/>
  <c r="L24" i="4" s="1"/>
  <c r="K23" i="4"/>
  <c r="L23" i="4" s="1"/>
  <c r="K22" i="4"/>
  <c r="L22" i="4" s="1"/>
  <c r="K21" i="4"/>
  <c r="L21" i="4" s="1"/>
  <c r="K20" i="4"/>
  <c r="L20" i="4" s="1"/>
  <c r="K19" i="4"/>
  <c r="L19" i="4" s="1"/>
  <c r="K18" i="4"/>
  <c r="L18" i="4" s="1"/>
  <c r="K17" i="4"/>
  <c r="L17" i="4" s="1"/>
  <c r="K16" i="4"/>
  <c r="L16" i="4" s="1"/>
  <c r="K15" i="4"/>
  <c r="L15" i="4" s="1"/>
  <c r="K14" i="4"/>
  <c r="L14" i="4" s="1"/>
  <c r="K13" i="4"/>
  <c r="L13" i="4" s="1"/>
  <c r="K12" i="4"/>
  <c r="L12" i="4" s="1"/>
  <c r="K11" i="4"/>
  <c r="L11" i="4" s="1"/>
  <c r="K10" i="4"/>
  <c r="L10" i="4" s="1"/>
  <c r="K9" i="4"/>
  <c r="L9" i="4" s="1"/>
  <c r="K8" i="4"/>
  <c r="L8" i="4" s="1"/>
  <c r="K7" i="4"/>
  <c r="L7" i="4" s="1"/>
  <c r="K6" i="4"/>
  <c r="L6" i="4" s="1"/>
  <c r="K5" i="4"/>
  <c r="L5" i="4" s="1"/>
  <c r="L4" i="4"/>
  <c r="N93" i="3"/>
  <c r="O93" i="3" s="1"/>
  <c r="N92" i="3"/>
  <c r="O92" i="3" s="1"/>
  <c r="N91" i="3"/>
  <c r="O91" i="3" s="1"/>
  <c r="N90" i="3"/>
  <c r="O90" i="3" s="1"/>
  <c r="N89" i="3"/>
  <c r="O89" i="3" s="1"/>
  <c r="N88" i="3"/>
  <c r="O88" i="3" s="1"/>
  <c r="N87" i="3"/>
  <c r="O87" i="3" s="1"/>
  <c r="N86" i="3"/>
  <c r="O86" i="3" s="1"/>
  <c r="N85" i="3"/>
  <c r="O85" i="3" s="1"/>
  <c r="N84" i="3"/>
  <c r="O84" i="3" s="1"/>
  <c r="N83" i="3"/>
  <c r="O83" i="3" s="1"/>
  <c r="N82" i="3"/>
  <c r="O82" i="3" s="1"/>
  <c r="N81" i="3"/>
  <c r="O81" i="3" s="1"/>
  <c r="N80" i="3"/>
  <c r="O80" i="3" s="1"/>
  <c r="N79" i="3"/>
  <c r="O79" i="3" s="1"/>
  <c r="N78" i="3"/>
  <c r="O78" i="3" s="1"/>
  <c r="N77" i="3"/>
  <c r="O77" i="3" s="1"/>
  <c r="N76" i="3"/>
  <c r="O76" i="3" s="1"/>
  <c r="N75" i="3"/>
  <c r="O75" i="3" s="1"/>
  <c r="N74" i="3"/>
  <c r="O74" i="3" s="1"/>
  <c r="N73" i="3"/>
  <c r="O73" i="3" s="1"/>
  <c r="N72" i="3"/>
  <c r="O72" i="3" s="1"/>
  <c r="N71" i="3"/>
  <c r="O71" i="3" s="1"/>
  <c r="N70" i="3"/>
  <c r="O70" i="3" s="1"/>
  <c r="N69" i="3"/>
  <c r="O69" i="3" s="1"/>
  <c r="N68" i="3"/>
  <c r="O68" i="3" s="1"/>
  <c r="N67" i="3"/>
  <c r="O67" i="3" s="1"/>
  <c r="N66" i="3"/>
  <c r="O66" i="3" s="1"/>
  <c r="N65" i="3"/>
  <c r="O65" i="3" s="1"/>
  <c r="N64" i="3"/>
  <c r="O64" i="3" s="1"/>
  <c r="N63" i="3"/>
  <c r="O63" i="3" s="1"/>
  <c r="N62" i="3"/>
  <c r="O62" i="3" s="1"/>
  <c r="N61" i="3"/>
  <c r="O61" i="3" s="1"/>
  <c r="N60" i="3"/>
  <c r="O60" i="3" s="1"/>
  <c r="N59" i="3"/>
  <c r="O59" i="3" s="1"/>
  <c r="N58" i="3"/>
  <c r="O58" i="3" s="1"/>
  <c r="N57" i="3"/>
  <c r="O57" i="3" s="1"/>
  <c r="N56" i="3"/>
  <c r="O56" i="3" s="1"/>
  <c r="N55" i="3"/>
  <c r="O55" i="3" s="1"/>
  <c r="N54" i="3"/>
  <c r="O54" i="3" s="1"/>
  <c r="N53" i="3"/>
  <c r="O53" i="3" s="1"/>
  <c r="N52" i="3"/>
  <c r="O52" i="3" s="1"/>
  <c r="N51" i="3"/>
  <c r="O51" i="3" s="1"/>
  <c r="N50" i="3"/>
  <c r="O50" i="3" s="1"/>
  <c r="N49" i="3"/>
  <c r="O49" i="3" s="1"/>
  <c r="N48" i="3"/>
  <c r="O48" i="3" s="1"/>
  <c r="N47" i="3"/>
  <c r="O47" i="3" s="1"/>
  <c r="N46" i="3"/>
  <c r="O46" i="3" s="1"/>
  <c r="N45" i="3"/>
  <c r="O45" i="3" s="1"/>
  <c r="N44" i="3"/>
  <c r="O44" i="3" s="1"/>
  <c r="N43" i="3"/>
  <c r="O43" i="3" s="1"/>
  <c r="N42" i="3"/>
  <c r="O42" i="3" s="1"/>
  <c r="N41" i="3"/>
  <c r="O41" i="3" s="1"/>
  <c r="N40" i="3"/>
  <c r="O40" i="3" s="1"/>
  <c r="N39" i="3"/>
  <c r="O39" i="3" s="1"/>
  <c r="N38" i="3"/>
  <c r="O38" i="3" s="1"/>
  <c r="N37" i="3"/>
  <c r="O37" i="3" s="1"/>
  <c r="N36" i="3"/>
  <c r="O36" i="3" s="1"/>
  <c r="N35" i="3"/>
  <c r="O35" i="3" s="1"/>
  <c r="N34" i="3"/>
  <c r="O34" i="3" s="1"/>
  <c r="N33" i="3"/>
  <c r="O33" i="3" s="1"/>
  <c r="N32" i="3"/>
  <c r="O32" i="3" s="1"/>
  <c r="N31" i="3"/>
  <c r="O31" i="3" s="1"/>
  <c r="N30" i="3"/>
  <c r="O30" i="3" s="1"/>
  <c r="N29" i="3"/>
  <c r="O29" i="3" s="1"/>
  <c r="N28" i="3"/>
  <c r="O28" i="3" s="1"/>
  <c r="N27" i="3"/>
  <c r="O27" i="3" s="1"/>
  <c r="N26" i="3"/>
  <c r="O26" i="3" s="1"/>
  <c r="N25" i="3"/>
  <c r="O25" i="3" s="1"/>
  <c r="N24" i="3"/>
  <c r="O24" i="3" s="1"/>
  <c r="N23" i="3"/>
  <c r="O23" i="3" s="1"/>
  <c r="N22" i="3"/>
  <c r="O22" i="3" s="1"/>
  <c r="N21" i="3"/>
  <c r="O21" i="3" s="1"/>
  <c r="N20" i="3"/>
  <c r="O20" i="3" s="1"/>
  <c r="N19" i="3"/>
  <c r="O19" i="3" s="1"/>
  <c r="N18" i="3"/>
  <c r="O18" i="3" s="1"/>
  <c r="N17" i="3"/>
  <c r="O17" i="3" s="1"/>
  <c r="N16" i="3"/>
  <c r="O16" i="3" s="1"/>
  <c r="N15" i="3"/>
  <c r="O15" i="3" s="1"/>
  <c r="N14" i="3"/>
  <c r="O14" i="3" s="1"/>
  <c r="N13" i="3"/>
  <c r="O13" i="3" s="1"/>
  <c r="N12" i="3"/>
  <c r="O12" i="3" s="1"/>
  <c r="N11" i="3"/>
  <c r="O11" i="3" s="1"/>
  <c r="N10" i="3"/>
  <c r="O10" i="3" s="1"/>
  <c r="N9" i="3"/>
  <c r="O9" i="3" s="1"/>
  <c r="N8" i="3"/>
  <c r="O8" i="3" s="1"/>
  <c r="N7" i="3"/>
  <c r="O7" i="3" s="1"/>
  <c r="N6" i="3"/>
  <c r="O6" i="3" s="1"/>
  <c r="N5" i="3"/>
  <c r="O5" i="3" s="1"/>
  <c r="N4" i="3"/>
  <c r="O4" i="3" s="1"/>
  <c r="U46" i="4" l="1"/>
  <c r="U50" i="4"/>
  <c r="O4" i="4"/>
  <c r="U40" i="4"/>
  <c r="U77" i="4"/>
  <c r="U81" i="4"/>
  <c r="U85" i="4"/>
  <c r="U89" i="4"/>
  <c r="U93" i="4"/>
  <c r="U39" i="4"/>
  <c r="R5" i="4"/>
  <c r="R9" i="4"/>
  <c r="R13" i="4"/>
  <c r="R17" i="4"/>
  <c r="U71" i="4"/>
  <c r="U79" i="4"/>
  <c r="U87" i="4"/>
  <c r="R7" i="4"/>
  <c r="R11" i="4"/>
  <c r="R15" i="4"/>
  <c r="R19" i="4"/>
  <c r="R23" i="4"/>
  <c r="O156" i="4"/>
  <c r="O133" i="4"/>
  <c r="R10" i="4"/>
  <c r="R18" i="4"/>
  <c r="R26" i="4"/>
  <c r="U44" i="4"/>
  <c r="O151" i="4"/>
  <c r="O140" i="4"/>
  <c r="O87" i="4"/>
  <c r="O76" i="4"/>
  <c r="O101" i="4"/>
  <c r="O90" i="4"/>
  <c r="O119" i="4"/>
  <c r="O108" i="4"/>
  <c r="O24" i="4"/>
  <c r="R24" i="4"/>
  <c r="U57" i="4"/>
  <c r="O57" i="4"/>
  <c r="U75" i="4"/>
  <c r="O75" i="4"/>
  <c r="U107" i="4"/>
  <c r="O107" i="4"/>
  <c r="U139" i="4"/>
  <c r="O139" i="4"/>
  <c r="O153" i="4"/>
  <c r="O148" i="4"/>
  <c r="O136" i="4"/>
  <c r="O130" i="4"/>
  <c r="O127" i="4"/>
  <c r="O121" i="4"/>
  <c r="O116" i="4"/>
  <c r="O104" i="4"/>
  <c r="O98" i="4"/>
  <c r="O95" i="4"/>
  <c r="O89" i="4"/>
  <c r="O84" i="4"/>
  <c r="O71" i="4"/>
  <c r="O50" i="4"/>
  <c r="O39" i="4"/>
  <c r="O21" i="4"/>
  <c r="O10" i="4"/>
  <c r="O35" i="4"/>
  <c r="R35" i="4"/>
  <c r="U41" i="4"/>
  <c r="O41" i="4"/>
  <c r="U67" i="4"/>
  <c r="O67" i="4"/>
  <c r="O14" i="4"/>
  <c r="R14" i="4"/>
  <c r="R28" i="4"/>
  <c r="O28" i="4"/>
  <c r="O32" i="4"/>
  <c r="R32" i="4"/>
  <c r="O8" i="4"/>
  <c r="R8" i="4"/>
  <c r="R22" i="4"/>
  <c r="O22" i="4"/>
  <c r="R33" i="4"/>
  <c r="O33" i="4"/>
  <c r="O37" i="4"/>
  <c r="R37" i="4"/>
  <c r="U43" i="4"/>
  <c r="O43" i="4"/>
  <c r="U49" i="4"/>
  <c r="O49" i="4"/>
  <c r="O53" i="4"/>
  <c r="U53" i="4"/>
  <c r="U59" i="4"/>
  <c r="O59" i="4"/>
  <c r="U65" i="4"/>
  <c r="O65" i="4"/>
  <c r="O69" i="4"/>
  <c r="U69" i="4"/>
  <c r="U83" i="4"/>
  <c r="O83" i="4"/>
  <c r="O115" i="4"/>
  <c r="U147" i="4"/>
  <c r="O147" i="4"/>
  <c r="U155" i="4"/>
  <c r="O155" i="4"/>
  <c r="O144" i="4"/>
  <c r="O141" i="4"/>
  <c r="O138" i="4"/>
  <c r="O135" i="4"/>
  <c r="O129" i="4"/>
  <c r="O124" i="4"/>
  <c r="O112" i="4"/>
  <c r="O109" i="4"/>
  <c r="O106" i="4"/>
  <c r="O103" i="4"/>
  <c r="O97" i="4"/>
  <c r="O92" i="4"/>
  <c r="O80" i="4"/>
  <c r="O77" i="4"/>
  <c r="O74" i="4"/>
  <c r="O63" i="4"/>
  <c r="O42" i="4"/>
  <c r="O13" i="4"/>
  <c r="R36" i="4"/>
  <c r="O6" i="4"/>
  <c r="R6" i="4"/>
  <c r="R12" i="4"/>
  <c r="O12" i="4"/>
  <c r="O16" i="4"/>
  <c r="R16" i="4"/>
  <c r="O30" i="4"/>
  <c r="R30" i="4"/>
  <c r="U73" i="4"/>
  <c r="O73" i="4"/>
  <c r="U91" i="4"/>
  <c r="O91" i="4"/>
  <c r="U123" i="4"/>
  <c r="O123" i="4"/>
  <c r="O152" i="4"/>
  <c r="O149" i="4"/>
  <c r="O146" i="4"/>
  <c r="O143" i="4"/>
  <c r="O137" i="4"/>
  <c r="O132" i="4"/>
  <c r="O120" i="4"/>
  <c r="O117" i="4"/>
  <c r="O114" i="4"/>
  <c r="O111" i="4"/>
  <c r="O105" i="4"/>
  <c r="O100" i="4"/>
  <c r="O88" i="4"/>
  <c r="O85" i="4"/>
  <c r="O82" i="4"/>
  <c r="O79" i="4"/>
  <c r="O66" i="4"/>
  <c r="O55" i="4"/>
  <c r="O34" i="4"/>
  <c r="O26" i="4"/>
  <c r="O5" i="4"/>
  <c r="R4" i="4"/>
  <c r="R20" i="4"/>
  <c r="O20" i="4"/>
  <c r="U45" i="4"/>
  <c r="O45" i="4"/>
  <c r="U51" i="4"/>
  <c r="O51" i="4"/>
  <c r="O61" i="4"/>
  <c r="U61" i="4"/>
  <c r="U99" i="4"/>
  <c r="O99" i="4"/>
  <c r="U131" i="4"/>
  <c r="O131" i="4"/>
  <c r="O157" i="4"/>
  <c r="O154" i="4"/>
  <c r="O145" i="4"/>
  <c r="O128" i="4"/>
  <c r="O125" i="4"/>
  <c r="O113" i="4"/>
  <c r="O96" i="4"/>
  <c r="O93" i="4"/>
  <c r="O81" i="4"/>
  <c r="O72" i="4"/>
  <c r="O58" i="4"/>
  <c r="O47" i="4"/>
  <c r="O29" i="4"/>
  <c r="O18" i="4"/>
  <c r="O68" i="4"/>
  <c r="O60" i="4"/>
  <c r="O52" i="4"/>
  <c r="O44" i="4"/>
  <c r="O36" i="4"/>
  <c r="O31" i="4"/>
  <c r="O23" i="4"/>
  <c r="O15" i="4"/>
  <c r="O7" i="4"/>
  <c r="R38" i="4"/>
  <c r="R25" i="4"/>
  <c r="U152" i="4"/>
  <c r="U144" i="4"/>
  <c r="U136" i="4"/>
  <c r="U128" i="4"/>
  <c r="U120" i="4"/>
  <c r="U112" i="4"/>
  <c r="U104" i="4"/>
  <c r="U96" i="4"/>
  <c r="U88" i="4"/>
  <c r="U80" i="4"/>
  <c r="U72" i="4"/>
  <c r="U64" i="4"/>
  <c r="U56" i="4"/>
  <c r="O150" i="4"/>
  <c r="O142" i="4"/>
  <c r="O134" i="4"/>
  <c r="O126" i="4"/>
  <c r="O118" i="4"/>
  <c r="O110" i="4"/>
  <c r="O102" i="4"/>
  <c r="O94" i="4"/>
  <c r="O86" i="4"/>
  <c r="O78" i="4"/>
  <c r="O70" i="4"/>
  <c r="O62" i="4"/>
  <c r="O54" i="4"/>
  <c r="O46" i="4"/>
  <c r="O38" i="4"/>
  <c r="O25" i="4"/>
  <c r="O17" i="4"/>
  <c r="O9" i="4"/>
  <c r="R27" i="4"/>
  <c r="U154" i="4"/>
  <c r="U146" i="4"/>
  <c r="U138" i="4"/>
  <c r="U130" i="4"/>
  <c r="U122" i="4"/>
  <c r="U106" i="4"/>
  <c r="U98" i="4"/>
  <c r="U90" i="4"/>
  <c r="U82" i="4"/>
  <c r="U74" i="4"/>
  <c r="U66" i="4"/>
  <c r="U58" i="4"/>
  <c r="U48" i="4"/>
  <c r="O64" i="4"/>
  <c r="O56" i="4"/>
  <c r="O48" i="4"/>
  <c r="O40" i="4"/>
  <c r="O27" i="4"/>
  <c r="O19" i="4"/>
  <c r="O11" i="4"/>
  <c r="R34" i="4"/>
  <c r="R29" i="4"/>
  <c r="U156" i="4"/>
  <c r="U148" i="4"/>
  <c r="U140" i="4"/>
  <c r="U132" i="4"/>
  <c r="U124" i="4"/>
  <c r="U108" i="4"/>
  <c r="U100" i="4"/>
  <c r="U92" i="4"/>
  <c r="U84" i="4"/>
  <c r="U76" i="4"/>
  <c r="U68" i="4"/>
  <c r="U60" i="4"/>
  <c r="U52" i="4"/>
  <c r="R31" i="4"/>
  <c r="R21" i="4"/>
  <c r="U150" i="4"/>
  <c r="U142" i="4"/>
  <c r="U134" i="4"/>
  <c r="U126" i="4"/>
  <c r="U118" i="4"/>
  <c r="U110" i="4"/>
  <c r="U102" i="4"/>
  <c r="U94" i="4"/>
  <c r="U86" i="4"/>
  <c r="U78" i="4"/>
  <c r="U70" i="4"/>
  <c r="U62" i="4"/>
  <c r="U54" i="4"/>
</calcChain>
</file>

<file path=xl/sharedStrings.xml><?xml version="1.0" encoding="utf-8"?>
<sst xmlns="http://schemas.openxmlformats.org/spreadsheetml/2006/main" count="344" uniqueCount="38">
  <si>
    <t>body width [µm]</t>
  </si>
  <si>
    <t>e23</t>
  </si>
  <si>
    <t>e33</t>
  </si>
  <si>
    <t>e40</t>
  </si>
  <si>
    <t>e41</t>
  </si>
  <si>
    <t>e47</t>
  </si>
  <si>
    <t>e48</t>
  </si>
  <si>
    <t>e49</t>
  </si>
  <si>
    <t>e52</t>
  </si>
  <si>
    <t>e32</t>
  </si>
  <si>
    <t>body2</t>
  </si>
  <si>
    <t>raw data</t>
  </si>
  <si>
    <t>condition</t>
  </si>
  <si>
    <t>experiment no</t>
  </si>
  <si>
    <t>primary body rod [µm]</t>
  </si>
  <si>
    <t>antero-lateral rod (µm)</t>
  </si>
  <si>
    <t>post oral rod (µm)</t>
  </si>
  <si>
    <t>SW - start</t>
  </si>
  <si>
    <t>body lengths</t>
  </si>
  <si>
    <t>rod lenghts</t>
  </si>
  <si>
    <t>vertical antero-lateral rod (µm)</t>
  </si>
  <si>
    <t>total skeleton (1 rod)</t>
  </si>
  <si>
    <t>total skeleton (2 rods)</t>
  </si>
  <si>
    <t>growth function total skeleton with pluteus (96h and 120h)</t>
  </si>
  <si>
    <t>predicted</t>
  </si>
  <si>
    <t>s</t>
  </si>
  <si>
    <t>growth function: ALL data</t>
  </si>
  <si>
    <t>growth function: prism stages</t>
  </si>
  <si>
    <t>growth function: pluteus stages</t>
  </si>
  <si>
    <t>BL</t>
  </si>
  <si>
    <t>50 µM furo</t>
  </si>
  <si>
    <t>200 µM furo</t>
  </si>
  <si>
    <t>500 µM furo</t>
  </si>
  <si>
    <t>AL</t>
  </si>
  <si>
    <t>POL</t>
  </si>
  <si>
    <t>0.1% dmso 24 h incubation</t>
  </si>
  <si>
    <t>0.1% dmso 48 h incubation</t>
  </si>
  <si>
    <t>relative skeletal length (RSL)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</si>
</sst>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0" tint="-0.49998474074526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2" borderId="0" xfId="0" applyFill="1"/>
    <xf numFmtId="0" fontId="0" fillId="2" borderId="2" xfId="0" applyFill="1" applyBorder="1"/>
    <xf numFmtId="0" fontId="0" fillId="2" borderId="1" xfId="0" applyFill="1" applyBorder="1"/>
    <xf numFmtId="0" fontId="1" fillId="2" borderId="0" xfId="0" applyFont="1" applyFill="1"/>
    <xf numFmtId="0" fontId="0" fillId="2" borderId="0" xfId="0" applyFill="1" applyBorder="1"/>
    <xf numFmtId="0" fontId="3" fillId="2" borderId="0" xfId="0" applyFont="1" applyFill="1"/>
    <xf numFmtId="0" fontId="3" fillId="2" borderId="2" xfId="0" applyFont="1" applyFill="1" applyBorder="1"/>
    <xf numFmtId="0" fontId="3" fillId="2" borderId="1" xfId="0" applyFont="1" applyFill="1" applyBorder="1"/>
    <xf numFmtId="0" fontId="0" fillId="2" borderId="0" xfId="0" applyFill="1" applyAlignment="1">
      <alignment horizontal="center" wrapText="1"/>
    </xf>
    <xf numFmtId="0" fontId="2" fillId="4" borderId="0" xfId="0" applyFont="1" applyFill="1"/>
    <xf numFmtId="0" fontId="2" fillId="4" borderId="0" xfId="0" applyFont="1" applyFill="1" applyBorder="1"/>
    <xf numFmtId="0" fontId="2" fillId="4" borderId="2" xfId="0" applyFont="1" applyFill="1" applyBorder="1"/>
    <xf numFmtId="0" fontId="0" fillId="4" borderId="2" xfId="0" applyFill="1" applyBorder="1"/>
    <xf numFmtId="0" fontId="0" fillId="4" borderId="0" xfId="0" applyFill="1" applyBorder="1"/>
    <xf numFmtId="0" fontId="0" fillId="3" borderId="0" xfId="0" applyFill="1" applyAlignment="1">
      <alignment horizontal="center"/>
    </xf>
    <xf numFmtId="0" fontId="0" fillId="4" borderId="0" xfId="0" applyFill="1"/>
    <xf numFmtId="0" fontId="3" fillId="5" borderId="0" xfId="0" applyFont="1" applyFill="1"/>
    <xf numFmtId="0" fontId="3" fillId="5" borderId="2" xfId="0" applyFont="1" applyFill="1" applyBorder="1"/>
    <xf numFmtId="0" fontId="3" fillId="5" borderId="1" xfId="0" applyFont="1" applyFill="1" applyBorder="1"/>
    <xf numFmtId="0" fontId="0" fillId="5" borderId="0" xfId="0" applyFill="1"/>
    <xf numFmtId="0" fontId="1" fillId="5" borderId="0" xfId="0" applyFont="1" applyFill="1"/>
    <xf numFmtId="0" fontId="0" fillId="5" borderId="2" xfId="0" applyFill="1" applyBorder="1"/>
    <xf numFmtId="0" fontId="1" fillId="5" borderId="2" xfId="0" applyFont="1" applyFill="1" applyBorder="1"/>
    <xf numFmtId="0" fontId="0" fillId="5" borderId="1" xfId="0" applyFill="1" applyBorder="1"/>
    <xf numFmtId="0" fontId="1" fillId="5" borderId="1" xfId="0" applyFont="1" applyFill="1" applyBorder="1"/>
    <xf numFmtId="0" fontId="0" fillId="5" borderId="7" xfId="0" applyFill="1" applyBorder="1"/>
    <xf numFmtId="0" fontId="0" fillId="5" borderId="0" xfId="0" applyFill="1" applyBorder="1"/>
    <xf numFmtId="0" fontId="2" fillId="4" borderId="5" xfId="0" applyFont="1" applyFill="1" applyBorder="1"/>
    <xf numFmtId="0" fontId="0" fillId="5" borderId="5" xfId="0" applyFill="1" applyBorder="1"/>
    <xf numFmtId="0" fontId="1" fillId="7" borderId="0" xfId="0" applyFont="1" applyFill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/>
    <xf numFmtId="0" fontId="2" fillId="4" borderId="3" xfId="0" applyFont="1" applyFill="1" applyBorder="1"/>
    <xf numFmtId="0" fontId="2" fillId="5" borderId="4" xfId="0" applyFont="1" applyFill="1" applyBorder="1"/>
    <xf numFmtId="0" fontId="2" fillId="5" borderId="3" xfId="0" applyFont="1" applyFill="1" applyBorder="1"/>
    <xf numFmtId="0" fontId="2" fillId="5" borderId="6" xfId="0" applyFont="1" applyFill="1" applyBorder="1"/>
    <xf numFmtId="0" fontId="2" fillId="2" borderId="4" xfId="0" applyFont="1" applyFill="1" applyBorder="1"/>
    <xf numFmtId="0" fontId="0" fillId="8" borderId="0" xfId="0" applyFill="1"/>
    <xf numFmtId="0" fontId="0" fillId="8" borderId="0" xfId="0" applyFill="1" applyAlignment="1">
      <alignment horizontal="center" wrapText="1"/>
    </xf>
    <xf numFmtId="0" fontId="0" fillId="8" borderId="0" xfId="0" applyFill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1" fillId="8" borderId="0" xfId="0" applyFont="1" applyFill="1" applyAlignment="1">
      <alignment horizontal="center" vertical="center" wrapText="1"/>
    </xf>
    <xf numFmtId="0" fontId="0" fillId="8" borderId="2" xfId="0" applyFill="1" applyBorder="1" applyAlignment="1">
      <alignment horizontal="center" wrapText="1"/>
    </xf>
    <xf numFmtId="0" fontId="0" fillId="8" borderId="2" xfId="0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5" fillId="8" borderId="0" xfId="0" applyFont="1" applyFill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4" borderId="0" xfId="0" applyFont="1" applyFill="1" applyBorder="1"/>
    <xf numFmtId="0" fontId="5" fillId="4" borderId="2" xfId="0" applyFont="1" applyFill="1" applyBorder="1"/>
    <xf numFmtId="0" fontId="5" fillId="4" borderId="5" xfId="0" applyFont="1" applyFill="1" applyBorder="1"/>
    <xf numFmtId="0" fontId="5" fillId="4" borderId="0" xfId="0" applyFont="1" applyFill="1"/>
    <xf numFmtId="0" fontId="5" fillId="5" borderId="0" xfId="0" applyFont="1" applyFill="1"/>
    <xf numFmtId="0" fontId="5" fillId="5" borderId="0" xfId="0" applyFont="1" applyFill="1" applyBorder="1"/>
    <xf numFmtId="0" fontId="5" fillId="5" borderId="2" xfId="0" applyFont="1" applyFill="1" applyBorder="1"/>
    <xf numFmtId="0" fontId="5" fillId="5" borderId="5" xfId="0" applyFont="1" applyFill="1" applyBorder="1"/>
    <xf numFmtId="0" fontId="5" fillId="5" borderId="1" xfId="0" applyFont="1" applyFill="1" applyBorder="1"/>
    <xf numFmtId="0" fontId="5" fillId="5" borderId="7" xfId="0" applyFont="1" applyFill="1" applyBorder="1"/>
    <xf numFmtId="0" fontId="5" fillId="2" borderId="0" xfId="0" applyFont="1" applyFill="1"/>
    <xf numFmtId="0" fontId="2" fillId="7" borderId="0" xfId="0" applyFont="1" applyFill="1" applyAlignment="1">
      <alignment horizontal="center" vertical="center" wrapText="1"/>
    </xf>
    <xf numFmtId="0" fontId="3" fillId="5" borderId="8" xfId="0" applyFont="1" applyFill="1" applyBorder="1"/>
    <xf numFmtId="0" fontId="3" fillId="5" borderId="9" xfId="0" applyFont="1" applyFill="1" applyBorder="1"/>
    <xf numFmtId="0" fontId="3" fillId="5" borderId="10" xfId="0" applyFont="1" applyFill="1" applyBorder="1"/>
    <xf numFmtId="0" fontId="3" fillId="5" borderId="11" xfId="0" applyFont="1" applyFill="1" applyBorder="1"/>
    <xf numFmtId="0" fontId="3" fillId="3" borderId="8" xfId="0" applyFont="1" applyFill="1" applyBorder="1" applyAlignment="1">
      <alignment horizontal="center"/>
    </xf>
    <xf numFmtId="0" fontId="6" fillId="7" borderId="8" xfId="0" applyFont="1" applyFill="1" applyBorder="1" applyAlignment="1">
      <alignment horizontal="center"/>
    </xf>
    <xf numFmtId="0" fontId="3" fillId="8" borderId="8" xfId="0" applyFont="1" applyFill="1" applyBorder="1" applyAlignment="1">
      <alignment horizontal="center" vertical="center" wrapText="1"/>
    </xf>
    <xf numFmtId="0" fontId="3" fillId="8" borderId="9" xfId="0" applyFont="1" applyFill="1" applyBorder="1" applyAlignment="1">
      <alignment horizontal="center" vertical="center" wrapText="1"/>
    </xf>
    <xf numFmtId="0" fontId="3" fillId="4" borderId="8" xfId="0" applyFont="1" applyFill="1" applyBorder="1"/>
    <xf numFmtId="0" fontId="3" fillId="4" borderId="9" xfId="0" applyFont="1" applyFill="1" applyBorder="1"/>
    <xf numFmtId="0" fontId="3" fillId="4" borderId="10" xfId="0" applyFont="1" applyFill="1" applyBorder="1"/>
    <xf numFmtId="0" fontId="3" fillId="5" borderId="12" xfId="0" applyFont="1" applyFill="1" applyBorder="1"/>
    <xf numFmtId="0" fontId="3" fillId="2" borderId="8" xfId="0" applyFont="1" applyFill="1" applyBorder="1"/>
    <xf numFmtId="0" fontId="2" fillId="7" borderId="8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0" fillId="10" borderId="0" xfId="0" applyFill="1"/>
    <xf numFmtId="0" fontId="4" fillId="10" borderId="0" xfId="0" applyFont="1" applyFill="1"/>
    <xf numFmtId="0" fontId="0" fillId="8" borderId="2" xfId="0" applyFill="1" applyBorder="1"/>
    <xf numFmtId="0" fontId="3" fillId="6" borderId="0" xfId="0" applyFont="1" applyFill="1" applyAlignment="1">
      <alignment horizontal="center" vertical="center" wrapText="1"/>
    </xf>
    <xf numFmtId="0" fontId="3" fillId="8" borderId="0" xfId="0" applyFont="1" applyFill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4" borderId="0" xfId="0" applyFont="1" applyFill="1" applyBorder="1"/>
    <xf numFmtId="0" fontId="3" fillId="4" borderId="2" xfId="0" applyFont="1" applyFill="1" applyBorder="1"/>
    <xf numFmtId="0" fontId="3" fillId="4" borderId="0" xfId="0" applyFont="1" applyFill="1"/>
    <xf numFmtId="0" fontId="3" fillId="9" borderId="0" xfId="0" applyFont="1" applyFill="1"/>
    <xf numFmtId="0" fontId="6" fillId="9" borderId="0" xfId="0" applyFont="1" applyFill="1"/>
    <xf numFmtId="0" fontId="8" fillId="9" borderId="0" xfId="0" applyFont="1" applyFill="1" applyAlignment="1">
      <alignment horizontal="center"/>
    </xf>
    <xf numFmtId="0" fontId="3" fillId="9" borderId="2" xfId="0" applyFont="1" applyFill="1" applyBorder="1"/>
    <xf numFmtId="0" fontId="3" fillId="9" borderId="1" xfId="0" applyFont="1" applyFill="1" applyBorder="1"/>
    <xf numFmtId="0" fontId="3" fillId="11" borderId="0" xfId="0" applyFont="1" applyFill="1"/>
    <xf numFmtId="0" fontId="6" fillId="11" borderId="0" xfId="0" applyFont="1" applyFill="1"/>
    <xf numFmtId="0" fontId="8" fillId="11" borderId="0" xfId="0" applyFont="1" applyFill="1" applyAlignment="1">
      <alignment horizontal="center"/>
    </xf>
    <xf numFmtId="0" fontId="0" fillId="4" borderId="1" xfId="0" applyFill="1" applyBorder="1"/>
    <xf numFmtId="0" fontId="7" fillId="10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4" fillId="10" borderId="0" xfId="0" applyFont="1" applyFill="1" applyAlignment="1">
      <alignment horizontal="center" wrapText="1"/>
    </xf>
    <xf numFmtId="0" fontId="6" fillId="9" borderId="0" xfId="0" applyFont="1" applyFill="1" applyAlignment="1">
      <alignment horizontal="center" wrapText="1"/>
    </xf>
    <xf numFmtId="0" fontId="6" fillId="11" borderId="0" xfId="0" applyFont="1" applyFill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4714041994750655"/>
                  <c:y val="-5.1042578011081946E-3"/>
                </c:manualLayout>
              </c:layout>
              <c:numFmt formatCode="General" sourceLinked="0"/>
            </c:trendlineLbl>
          </c:trendline>
          <c:xVal>
            <c:numRef>
              <c:f>'2011 growth function'!$D$39:$D$93</c:f>
              <c:numCache>
                <c:formatCode>General</c:formatCode>
                <c:ptCount val="55"/>
                <c:pt idx="0">
                  <c:v>267.43900000000002</c:v>
                </c:pt>
                <c:pt idx="1">
                  <c:v>285.98700000000002</c:v>
                </c:pt>
                <c:pt idx="2">
                  <c:v>260.47899999999998</c:v>
                </c:pt>
                <c:pt idx="3">
                  <c:v>278.78899999999999</c:v>
                </c:pt>
                <c:pt idx="4">
                  <c:v>264.63</c:v>
                </c:pt>
                <c:pt idx="5">
                  <c:v>254.31200000000001</c:v>
                </c:pt>
                <c:pt idx="6">
                  <c:v>275.529</c:v>
                </c:pt>
                <c:pt idx="7">
                  <c:v>273.76299999999998</c:v>
                </c:pt>
                <c:pt idx="8">
                  <c:v>260.58199999999999</c:v>
                </c:pt>
                <c:pt idx="9">
                  <c:v>266.04599999999999</c:v>
                </c:pt>
                <c:pt idx="10">
                  <c:v>244.58199999999999</c:v>
                </c:pt>
                <c:pt idx="11">
                  <c:v>260.49400000000003</c:v>
                </c:pt>
                <c:pt idx="12">
                  <c:v>277.44799999999998</c:v>
                </c:pt>
                <c:pt idx="13">
                  <c:v>268.54199999999997</c:v>
                </c:pt>
                <c:pt idx="14">
                  <c:v>262.733</c:v>
                </c:pt>
                <c:pt idx="15">
                  <c:v>251.98599999999999</c:v>
                </c:pt>
                <c:pt idx="16">
                  <c:v>251.64099999999999</c:v>
                </c:pt>
                <c:pt idx="17">
                  <c:v>268.53199999999998</c:v>
                </c:pt>
                <c:pt idx="18">
                  <c:v>264.09300000000002</c:v>
                </c:pt>
                <c:pt idx="19">
                  <c:v>250.786</c:v>
                </c:pt>
                <c:pt idx="20">
                  <c:v>319.529</c:v>
                </c:pt>
                <c:pt idx="21">
                  <c:v>310.08999999999997</c:v>
                </c:pt>
                <c:pt idx="22">
                  <c:v>272.94499999999999</c:v>
                </c:pt>
                <c:pt idx="23">
                  <c:v>305.608</c:v>
                </c:pt>
                <c:pt idx="24">
                  <c:v>336.28500000000003</c:v>
                </c:pt>
                <c:pt idx="25">
                  <c:v>331.11799999999999</c:v>
                </c:pt>
                <c:pt idx="26">
                  <c:v>301.66399999999999</c:v>
                </c:pt>
                <c:pt idx="27">
                  <c:v>306.51</c:v>
                </c:pt>
                <c:pt idx="28">
                  <c:v>324.02999999999997</c:v>
                </c:pt>
                <c:pt idx="29">
                  <c:v>313.81299999999999</c:v>
                </c:pt>
                <c:pt idx="30">
                  <c:v>312.96600000000001</c:v>
                </c:pt>
                <c:pt idx="31">
                  <c:v>299.596</c:v>
                </c:pt>
                <c:pt idx="32">
                  <c:v>294.14800000000002</c:v>
                </c:pt>
                <c:pt idx="33">
                  <c:v>298.70400000000001</c:v>
                </c:pt>
                <c:pt idx="34">
                  <c:v>303.71800000000002</c:v>
                </c:pt>
                <c:pt idx="35">
                  <c:v>289.17</c:v>
                </c:pt>
                <c:pt idx="36">
                  <c:v>303.85199999999998</c:v>
                </c:pt>
                <c:pt idx="37">
                  <c:v>303.74200000000002</c:v>
                </c:pt>
                <c:pt idx="38">
                  <c:v>321.233</c:v>
                </c:pt>
                <c:pt idx="39">
                  <c:v>299.404</c:v>
                </c:pt>
                <c:pt idx="40">
                  <c:v>306.27199999999999</c:v>
                </c:pt>
                <c:pt idx="41">
                  <c:v>308.76299999999998</c:v>
                </c:pt>
                <c:pt idx="42">
                  <c:v>313.93</c:v>
                </c:pt>
                <c:pt idx="43">
                  <c:v>294.39600000000002</c:v>
                </c:pt>
                <c:pt idx="44">
                  <c:v>312.91800000000001</c:v>
                </c:pt>
                <c:pt idx="45">
                  <c:v>314.91300000000001</c:v>
                </c:pt>
                <c:pt idx="46">
                  <c:v>294.74</c:v>
                </c:pt>
                <c:pt idx="47">
                  <c:v>314.755</c:v>
                </c:pt>
                <c:pt idx="48">
                  <c:v>330.24099999999999</c:v>
                </c:pt>
                <c:pt idx="49">
                  <c:v>302.32600000000002</c:v>
                </c:pt>
                <c:pt idx="50">
                  <c:v>307.83999999999997</c:v>
                </c:pt>
                <c:pt idx="51">
                  <c:v>318.84399999999999</c:v>
                </c:pt>
                <c:pt idx="52">
                  <c:v>300.43799999999999</c:v>
                </c:pt>
                <c:pt idx="53">
                  <c:v>295.44499999999999</c:v>
                </c:pt>
                <c:pt idx="54">
                  <c:v>312.58300000000003</c:v>
                </c:pt>
              </c:numCache>
            </c:numRef>
          </c:xVal>
          <c:yVal>
            <c:numRef>
              <c:f>'2011 growth function'!$O$39:$O$93</c:f>
              <c:numCache>
                <c:formatCode>General</c:formatCode>
                <c:ptCount val="55"/>
                <c:pt idx="0">
                  <c:v>854.23799999999994</c:v>
                </c:pt>
                <c:pt idx="1">
                  <c:v>877.58600000000001</c:v>
                </c:pt>
                <c:pt idx="2">
                  <c:v>825.35399999999993</c:v>
                </c:pt>
                <c:pt idx="3">
                  <c:v>892.79399999999998</c:v>
                </c:pt>
                <c:pt idx="4">
                  <c:v>852.75199999999995</c:v>
                </c:pt>
                <c:pt idx="5">
                  <c:v>812.36399999999992</c:v>
                </c:pt>
                <c:pt idx="6">
                  <c:v>842.35</c:v>
                </c:pt>
                <c:pt idx="7">
                  <c:v>841.94600000000003</c:v>
                </c:pt>
                <c:pt idx="8">
                  <c:v>693.69</c:v>
                </c:pt>
                <c:pt idx="9">
                  <c:v>627.548</c:v>
                </c:pt>
                <c:pt idx="10">
                  <c:v>643.024</c:v>
                </c:pt>
                <c:pt idx="11">
                  <c:v>705.74999999999989</c:v>
                </c:pt>
                <c:pt idx="12">
                  <c:v>732.53800000000001</c:v>
                </c:pt>
                <c:pt idx="13">
                  <c:v>696.81200000000001</c:v>
                </c:pt>
                <c:pt idx="14">
                  <c:v>630.03199999999993</c:v>
                </c:pt>
                <c:pt idx="15">
                  <c:v>645.13</c:v>
                </c:pt>
                <c:pt idx="16">
                  <c:v>598.14</c:v>
                </c:pt>
                <c:pt idx="17">
                  <c:v>750.15000000000009</c:v>
                </c:pt>
                <c:pt idx="18">
                  <c:v>753.4559999999999</c:v>
                </c:pt>
                <c:pt idx="19">
                  <c:v>587.18200000000002</c:v>
                </c:pt>
                <c:pt idx="20">
                  <c:v>1234.866</c:v>
                </c:pt>
                <c:pt idx="21">
                  <c:v>1020.444</c:v>
                </c:pt>
                <c:pt idx="22">
                  <c:v>1201.4739999999999</c:v>
                </c:pt>
                <c:pt idx="23">
                  <c:v>1216.674</c:v>
                </c:pt>
                <c:pt idx="24">
                  <c:v>1239.4359999999999</c:v>
                </c:pt>
                <c:pt idx="25">
                  <c:v>1267.364</c:v>
                </c:pt>
                <c:pt idx="26">
                  <c:v>1190.2739999999999</c:v>
                </c:pt>
                <c:pt idx="27">
                  <c:v>1163.71</c:v>
                </c:pt>
                <c:pt idx="28">
                  <c:v>1188.162</c:v>
                </c:pt>
                <c:pt idx="29">
                  <c:v>1193.152</c:v>
                </c:pt>
                <c:pt idx="30">
                  <c:v>1104.934</c:v>
                </c:pt>
                <c:pt idx="31">
                  <c:v>1127.444</c:v>
                </c:pt>
                <c:pt idx="32">
                  <c:v>894.06400000000008</c:v>
                </c:pt>
                <c:pt idx="33">
                  <c:v>1040.538</c:v>
                </c:pt>
                <c:pt idx="34">
                  <c:v>1021.028</c:v>
                </c:pt>
                <c:pt idx="35">
                  <c:v>894.14</c:v>
                </c:pt>
                <c:pt idx="36">
                  <c:v>1086.154</c:v>
                </c:pt>
                <c:pt idx="37">
                  <c:v>1115.2760000000001</c:v>
                </c:pt>
                <c:pt idx="38">
                  <c:v>1172.67</c:v>
                </c:pt>
                <c:pt idx="39">
                  <c:v>1111.2059999999999</c:v>
                </c:pt>
                <c:pt idx="40">
                  <c:v>1109.1859999999999</c:v>
                </c:pt>
                <c:pt idx="41">
                  <c:v>1143.44</c:v>
                </c:pt>
                <c:pt idx="42">
                  <c:v>1125.4060000000002</c:v>
                </c:pt>
                <c:pt idx="43">
                  <c:v>1094.0739999999998</c:v>
                </c:pt>
                <c:pt idx="44">
                  <c:v>1214.788</c:v>
                </c:pt>
                <c:pt idx="45">
                  <c:v>1109.884</c:v>
                </c:pt>
                <c:pt idx="46">
                  <c:v>1196.3519999999999</c:v>
                </c:pt>
                <c:pt idx="47">
                  <c:v>1042.326</c:v>
                </c:pt>
                <c:pt idx="48">
                  <c:v>1138.9360000000001</c:v>
                </c:pt>
                <c:pt idx="49">
                  <c:v>970.11400000000003</c:v>
                </c:pt>
                <c:pt idx="50">
                  <c:v>1091.6480000000001</c:v>
                </c:pt>
                <c:pt idx="51">
                  <c:v>1163.3599999999999</c:v>
                </c:pt>
                <c:pt idx="52">
                  <c:v>1061.0720000000001</c:v>
                </c:pt>
                <c:pt idx="53">
                  <c:v>906.9559999999999</c:v>
                </c:pt>
                <c:pt idx="54">
                  <c:v>1177.1199999999999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63936"/>
        <c:axId val="82928768"/>
      </c:scatterChart>
      <c:valAx>
        <c:axId val="68263936"/>
        <c:scaling>
          <c:orientation val="minMax"/>
          <c:max val="380"/>
          <c:min val="18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BL (µm)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2928768"/>
        <c:crosses val="autoZero"/>
        <c:crossBetween val="midCat"/>
      </c:valAx>
      <c:valAx>
        <c:axId val="829287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skeleton length (µm)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82639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394607</xdr:colOff>
      <xdr:row>5</xdr:row>
      <xdr:rowOff>159204</xdr:rowOff>
    </xdr:from>
    <xdr:to>
      <xdr:col>22</xdr:col>
      <xdr:colOff>394607</xdr:colOff>
      <xdr:row>20</xdr:row>
      <xdr:rowOff>44904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X94"/>
  <sheetViews>
    <sheetView tabSelected="1" zoomScale="70" zoomScaleNormal="7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B1" sqref="B1:B1048576"/>
    </sheetView>
  </sheetViews>
  <sheetFormatPr baseColWidth="10" defaultRowHeight="15" x14ac:dyDescent="0.25"/>
  <cols>
    <col min="1" max="1" width="25.7109375" style="1" bestFit="1" customWidth="1"/>
    <col min="2" max="5" width="11.42578125" style="1"/>
    <col min="6" max="6" width="0" style="6" hidden="1" customWidth="1"/>
    <col min="7" max="7" width="11.42578125" style="1"/>
    <col min="8" max="8" width="0" style="39" hidden="1" customWidth="1"/>
    <col min="9" max="9" width="11.42578125" style="4"/>
    <col min="10" max="10" width="11.42578125" style="1"/>
    <col min="11" max="11" width="0" style="63" hidden="1" customWidth="1"/>
    <col min="12" max="13" width="11.42578125" style="1"/>
    <col min="14" max="14" width="15.7109375" style="77" hidden="1" customWidth="1"/>
    <col min="15" max="15" width="14.7109375" style="1" customWidth="1"/>
    <col min="16" max="22" width="11.42578125" style="1"/>
    <col min="23" max="23" width="6.7109375" style="1" customWidth="1"/>
    <col min="24" max="16384" width="11.42578125" style="1"/>
  </cols>
  <sheetData>
    <row r="1" spans="1:24" x14ac:dyDescent="0.25">
      <c r="D1" s="99" t="s">
        <v>11</v>
      </c>
      <c r="E1" s="99"/>
      <c r="F1" s="99"/>
      <c r="G1" s="99"/>
      <c r="H1" s="99"/>
      <c r="I1" s="99"/>
      <c r="J1" s="99"/>
      <c r="K1" s="50"/>
      <c r="L1" s="15"/>
      <c r="M1" s="15"/>
      <c r="N1" s="69"/>
      <c r="O1" s="15"/>
    </row>
    <row r="2" spans="1:24" x14ac:dyDescent="0.25">
      <c r="D2" s="100" t="s">
        <v>18</v>
      </c>
      <c r="E2" s="100"/>
      <c r="F2" s="100"/>
      <c r="G2" s="100"/>
      <c r="H2" s="100"/>
      <c r="I2" s="101" t="s">
        <v>19</v>
      </c>
      <c r="J2" s="101"/>
      <c r="K2" s="101"/>
      <c r="L2" s="101"/>
      <c r="M2" s="101"/>
      <c r="N2" s="70"/>
      <c r="O2" s="49"/>
    </row>
    <row r="3" spans="1:24" ht="60" x14ac:dyDescent="0.25">
      <c r="A3" s="1" t="s">
        <v>12</v>
      </c>
      <c r="C3" s="9" t="s">
        <v>13</v>
      </c>
      <c r="D3" s="32" t="s">
        <v>29</v>
      </c>
      <c r="E3" s="32" t="s">
        <v>33</v>
      </c>
      <c r="F3" s="83" t="s">
        <v>10</v>
      </c>
      <c r="G3" s="32" t="s">
        <v>34</v>
      </c>
      <c r="H3" s="33" t="s">
        <v>0</v>
      </c>
      <c r="I3" s="30"/>
      <c r="J3" s="31" t="s">
        <v>14</v>
      </c>
      <c r="K3" s="64" t="s">
        <v>20</v>
      </c>
      <c r="L3" s="31" t="s">
        <v>15</v>
      </c>
      <c r="M3" s="31" t="s">
        <v>16</v>
      </c>
      <c r="N3" s="78" t="s">
        <v>21</v>
      </c>
      <c r="O3" s="79" t="s">
        <v>22</v>
      </c>
    </row>
    <row r="4" spans="1:24" x14ac:dyDescent="0.25">
      <c r="A4" s="40" t="s">
        <v>17</v>
      </c>
      <c r="B4" s="40"/>
      <c r="C4" s="41" t="s">
        <v>1</v>
      </c>
      <c r="D4" s="42">
        <v>229.483</v>
      </c>
      <c r="E4" s="42">
        <v>219.90600000000001</v>
      </c>
      <c r="F4" s="84"/>
      <c r="G4" s="42"/>
      <c r="H4" s="43">
        <v>192.81899999999999</v>
      </c>
      <c r="I4" s="44"/>
      <c r="J4" s="42">
        <v>69.593999999999994</v>
      </c>
      <c r="K4" s="51">
        <v>23.372</v>
      </c>
      <c r="L4" s="42">
        <v>67.998999999999995</v>
      </c>
      <c r="M4" s="42">
        <v>18.605</v>
      </c>
      <c r="N4" s="71">
        <f>J4+L4+M4</f>
        <v>156.19799999999998</v>
      </c>
      <c r="O4" s="42">
        <f>N4*2</f>
        <v>312.39599999999996</v>
      </c>
    </row>
    <row r="5" spans="1:24" x14ac:dyDescent="0.25">
      <c r="A5" s="40" t="s">
        <v>17</v>
      </c>
      <c r="B5" s="40"/>
      <c r="C5" s="41"/>
      <c r="D5" s="42">
        <v>220.792</v>
      </c>
      <c r="E5" s="42">
        <v>217.53200000000001</v>
      </c>
      <c r="F5" s="84"/>
      <c r="G5" s="42"/>
      <c r="H5" s="43">
        <v>196.90100000000001</v>
      </c>
      <c r="I5" s="44"/>
      <c r="J5" s="42">
        <v>75.088999999999999</v>
      </c>
      <c r="K5" s="51">
        <v>36.968000000000004</v>
      </c>
      <c r="L5" s="42">
        <v>63.188000000000002</v>
      </c>
      <c r="M5" s="42">
        <v>17.710999999999999</v>
      </c>
      <c r="N5" s="71">
        <f t="shared" ref="N5:N38" si="0">J5+L5+M5</f>
        <v>155.988</v>
      </c>
      <c r="O5" s="42">
        <f t="shared" ref="O5:O38" si="1">N5*2</f>
        <v>311.976</v>
      </c>
      <c r="Q5" s="81" t="s">
        <v>23</v>
      </c>
      <c r="R5" s="80"/>
      <c r="S5" s="80"/>
      <c r="T5" s="80"/>
      <c r="U5" s="80"/>
      <c r="V5" s="80"/>
      <c r="W5" s="80"/>
      <c r="X5" s="80"/>
    </row>
    <row r="6" spans="1:24" x14ac:dyDescent="0.25">
      <c r="A6" s="40" t="s">
        <v>17</v>
      </c>
      <c r="B6" s="40"/>
      <c r="C6" s="41"/>
      <c r="D6" s="42">
        <v>235.96899999999999</v>
      </c>
      <c r="E6" s="42">
        <v>240.82499999999999</v>
      </c>
      <c r="F6" s="84"/>
      <c r="G6" s="42"/>
      <c r="H6" s="43">
        <v>188.613</v>
      </c>
      <c r="I6" s="44"/>
      <c r="J6" s="42">
        <v>73.683000000000007</v>
      </c>
      <c r="K6" s="51">
        <v>29.416</v>
      </c>
      <c r="L6" s="42">
        <v>73.616</v>
      </c>
      <c r="M6" s="42">
        <v>28.321000000000002</v>
      </c>
      <c r="N6" s="71">
        <f t="shared" si="0"/>
        <v>175.62</v>
      </c>
      <c r="O6" s="42">
        <f t="shared" si="1"/>
        <v>351.24</v>
      </c>
      <c r="Q6" s="80"/>
      <c r="R6" s="80"/>
      <c r="S6" s="80"/>
      <c r="T6" s="80"/>
      <c r="U6" s="80"/>
      <c r="V6" s="80"/>
      <c r="W6" s="80"/>
      <c r="X6" s="80"/>
    </row>
    <row r="7" spans="1:24" x14ac:dyDescent="0.25">
      <c r="A7" s="40" t="s">
        <v>17</v>
      </c>
      <c r="B7" s="40"/>
      <c r="C7" s="45"/>
      <c r="D7" s="46">
        <v>233.68700000000001</v>
      </c>
      <c r="E7" s="46">
        <v>235.071</v>
      </c>
      <c r="F7" s="85"/>
      <c r="G7" s="46"/>
      <c r="H7" s="47">
        <v>192.74199999999999</v>
      </c>
      <c r="I7" s="48"/>
      <c r="J7" s="46">
        <v>60.988999999999997</v>
      </c>
      <c r="K7" s="52">
        <v>21</v>
      </c>
      <c r="L7" s="46">
        <v>71.534999999999997</v>
      </c>
      <c r="M7" s="46">
        <v>10.5</v>
      </c>
      <c r="N7" s="72">
        <f t="shared" si="0"/>
        <v>143.024</v>
      </c>
      <c r="O7" s="46">
        <f t="shared" si="1"/>
        <v>286.048</v>
      </c>
      <c r="Q7" s="80"/>
      <c r="R7" s="80"/>
      <c r="S7" s="80"/>
      <c r="T7" s="80"/>
      <c r="U7" s="80"/>
      <c r="V7" s="80"/>
      <c r="W7" s="80"/>
      <c r="X7" s="80">
        <v>7.5456000000000003</v>
      </c>
    </row>
    <row r="8" spans="1:24" x14ac:dyDescent="0.25">
      <c r="A8" s="40" t="s">
        <v>17</v>
      </c>
      <c r="B8" s="40"/>
      <c r="C8" s="41" t="s">
        <v>9</v>
      </c>
      <c r="D8" s="42">
        <v>242.738</v>
      </c>
      <c r="E8" s="42">
        <v>237.642</v>
      </c>
      <c r="F8" s="84"/>
      <c r="G8" s="42"/>
      <c r="H8" s="43">
        <v>224.91499999999999</v>
      </c>
      <c r="I8" s="44"/>
      <c r="J8" s="42">
        <v>54.128</v>
      </c>
      <c r="K8" s="51">
        <v>13.391</v>
      </c>
      <c r="L8" s="42">
        <v>57.917000000000002</v>
      </c>
      <c r="M8" s="42">
        <v>18.626000000000001</v>
      </c>
      <c r="N8" s="71">
        <f t="shared" si="0"/>
        <v>130.67099999999999</v>
      </c>
      <c r="O8" s="42">
        <f t="shared" si="1"/>
        <v>261.34199999999998</v>
      </c>
      <c r="Q8" s="80"/>
      <c r="R8" s="80"/>
      <c r="S8" s="80"/>
      <c r="T8" s="80"/>
      <c r="U8" s="80"/>
      <c r="V8" s="80"/>
      <c r="W8" s="80"/>
      <c r="X8" s="80">
        <v>1224.2</v>
      </c>
    </row>
    <row r="9" spans="1:24" x14ac:dyDescent="0.25">
      <c r="A9" s="40" t="s">
        <v>17</v>
      </c>
      <c r="B9" s="40"/>
      <c r="C9" s="41"/>
      <c r="D9" s="42">
        <v>213.964</v>
      </c>
      <c r="E9" s="42">
        <v>222.76400000000001</v>
      </c>
      <c r="F9" s="84"/>
      <c r="G9" s="42"/>
      <c r="H9" s="43">
        <v>217.607</v>
      </c>
      <c r="I9" s="44"/>
      <c r="J9" s="42">
        <v>58.033999999999999</v>
      </c>
      <c r="K9" s="51">
        <v>8.0879999999999992</v>
      </c>
      <c r="L9" s="42">
        <v>60.088999999999999</v>
      </c>
      <c r="M9" s="42">
        <v>32.677</v>
      </c>
      <c r="N9" s="71">
        <f t="shared" si="0"/>
        <v>150.79999999999998</v>
      </c>
      <c r="O9" s="42">
        <f t="shared" si="1"/>
        <v>301.59999999999997</v>
      </c>
      <c r="Q9" s="80"/>
      <c r="R9" s="80"/>
      <c r="S9" s="80"/>
      <c r="T9" s="80"/>
      <c r="U9" s="80"/>
      <c r="V9" s="80"/>
      <c r="W9" s="80"/>
      <c r="X9" s="80"/>
    </row>
    <row r="10" spans="1:24" x14ac:dyDescent="0.25">
      <c r="A10" s="40" t="s">
        <v>17</v>
      </c>
      <c r="B10" s="40"/>
      <c r="C10" s="41"/>
      <c r="D10" s="42">
        <v>221.292</v>
      </c>
      <c r="E10" s="42">
        <v>211.71</v>
      </c>
      <c r="F10" s="84"/>
      <c r="G10" s="42"/>
      <c r="H10" s="43">
        <v>211.46100000000001</v>
      </c>
      <c r="I10" s="44"/>
      <c r="J10" s="42">
        <v>36.293999999999997</v>
      </c>
      <c r="K10" s="51">
        <v>5.0380000000000003</v>
      </c>
      <c r="L10" s="42">
        <v>24.132000000000001</v>
      </c>
      <c r="M10" s="42">
        <v>24.033999999999999</v>
      </c>
      <c r="N10" s="71">
        <f t="shared" si="0"/>
        <v>84.460000000000008</v>
      </c>
      <c r="O10" s="42">
        <f t="shared" si="1"/>
        <v>168.92000000000002</v>
      </c>
      <c r="Q10" s="80"/>
      <c r="R10" s="80"/>
      <c r="S10" s="80"/>
      <c r="T10" s="80"/>
      <c r="U10" s="80"/>
      <c r="V10" s="80"/>
      <c r="W10" s="80"/>
      <c r="X10" s="80"/>
    </row>
    <row r="11" spans="1:24" x14ac:dyDescent="0.25">
      <c r="A11" s="40" t="s">
        <v>17</v>
      </c>
      <c r="B11" s="40"/>
      <c r="C11" s="45"/>
      <c r="D11" s="46">
        <v>250.08500000000001</v>
      </c>
      <c r="E11" s="46">
        <v>244.94499999999999</v>
      </c>
      <c r="F11" s="85"/>
      <c r="G11" s="46"/>
      <c r="H11" s="47">
        <v>214.166</v>
      </c>
      <c r="I11" s="48"/>
      <c r="J11" s="46">
        <v>63.731000000000002</v>
      </c>
      <c r="K11" s="52">
        <v>21.414000000000001</v>
      </c>
      <c r="L11" s="46">
        <v>67.944000000000003</v>
      </c>
      <c r="M11" s="46">
        <v>25.02</v>
      </c>
      <c r="N11" s="72">
        <f t="shared" si="0"/>
        <v>156.69500000000002</v>
      </c>
      <c r="O11" s="46">
        <f t="shared" si="1"/>
        <v>313.39000000000004</v>
      </c>
      <c r="Q11" s="80"/>
      <c r="R11" s="80"/>
      <c r="S11" s="80"/>
      <c r="T11" s="80"/>
      <c r="U11" s="80"/>
      <c r="V11" s="80"/>
      <c r="W11" s="80"/>
      <c r="X11" s="80"/>
    </row>
    <row r="12" spans="1:24" x14ac:dyDescent="0.25">
      <c r="A12" s="40" t="s">
        <v>17</v>
      </c>
      <c r="B12" s="40"/>
      <c r="C12" s="41" t="s">
        <v>2</v>
      </c>
      <c r="D12" s="42">
        <v>206.62700000000001</v>
      </c>
      <c r="E12" s="42">
        <v>203.74</v>
      </c>
      <c r="F12" s="84"/>
      <c r="G12" s="42"/>
      <c r="H12" s="43">
        <v>175.79599999999999</v>
      </c>
      <c r="I12" s="44"/>
      <c r="J12" s="42">
        <v>36.497999999999998</v>
      </c>
      <c r="K12" s="51">
        <v>0</v>
      </c>
      <c r="L12" s="42">
        <v>47.481000000000002</v>
      </c>
      <c r="M12" s="42">
        <v>14.161</v>
      </c>
      <c r="N12" s="71">
        <f t="shared" si="0"/>
        <v>98.14</v>
      </c>
      <c r="O12" s="42">
        <f t="shared" si="1"/>
        <v>196.28</v>
      </c>
      <c r="Q12" s="80"/>
      <c r="R12" s="80"/>
      <c r="S12" s="80"/>
      <c r="T12" s="80"/>
      <c r="U12" s="80"/>
      <c r="V12" s="80"/>
      <c r="W12" s="80"/>
      <c r="X12" s="80"/>
    </row>
    <row r="13" spans="1:24" x14ac:dyDescent="0.25">
      <c r="A13" s="40" t="s">
        <v>17</v>
      </c>
      <c r="B13" s="40"/>
      <c r="C13" s="41"/>
      <c r="D13" s="42">
        <v>217.41900000000001</v>
      </c>
      <c r="E13" s="42">
        <v>216.86</v>
      </c>
      <c r="F13" s="84"/>
      <c r="G13" s="42"/>
      <c r="H13" s="43">
        <v>198.25800000000001</v>
      </c>
      <c r="I13" s="44"/>
      <c r="J13" s="42">
        <v>34.276000000000003</v>
      </c>
      <c r="K13" s="51">
        <v>0</v>
      </c>
      <c r="L13" s="42">
        <v>46.040999999999997</v>
      </c>
      <c r="M13" s="42">
        <v>0</v>
      </c>
      <c r="N13" s="71">
        <f t="shared" si="0"/>
        <v>80.317000000000007</v>
      </c>
      <c r="O13" s="42">
        <f t="shared" si="1"/>
        <v>160.63400000000001</v>
      </c>
      <c r="Q13" s="80"/>
      <c r="R13" s="80"/>
      <c r="S13" s="80"/>
      <c r="T13" s="80"/>
      <c r="U13" s="80"/>
      <c r="V13" s="80"/>
      <c r="W13" s="80"/>
      <c r="X13" s="80"/>
    </row>
    <row r="14" spans="1:24" x14ac:dyDescent="0.25">
      <c r="A14" s="40" t="s">
        <v>17</v>
      </c>
      <c r="B14" s="40"/>
      <c r="C14" s="41"/>
      <c r="D14" s="42">
        <v>223.14</v>
      </c>
      <c r="E14" s="42">
        <v>223.798</v>
      </c>
      <c r="F14" s="84"/>
      <c r="G14" s="42"/>
      <c r="H14" s="43">
        <v>192.648</v>
      </c>
      <c r="I14" s="44"/>
      <c r="J14" s="42">
        <v>47.031999999999996</v>
      </c>
      <c r="K14" s="51">
        <v>0</v>
      </c>
      <c r="L14" s="42">
        <v>49.776000000000003</v>
      </c>
      <c r="M14" s="42">
        <v>10.013</v>
      </c>
      <c r="N14" s="71">
        <f t="shared" si="0"/>
        <v>106.821</v>
      </c>
      <c r="O14" s="42">
        <f t="shared" si="1"/>
        <v>213.642</v>
      </c>
      <c r="Q14" s="80"/>
      <c r="R14" s="80"/>
      <c r="S14" s="80"/>
      <c r="T14" s="80"/>
      <c r="U14" s="80"/>
      <c r="V14" s="80"/>
      <c r="W14" s="80"/>
      <c r="X14" s="80"/>
    </row>
    <row r="15" spans="1:24" x14ac:dyDescent="0.25">
      <c r="A15" s="40" t="s">
        <v>17</v>
      </c>
      <c r="B15" s="40"/>
      <c r="C15" s="45"/>
      <c r="D15" s="46">
        <v>225.084</v>
      </c>
      <c r="E15" s="46">
        <v>226.17400000000001</v>
      </c>
      <c r="F15" s="85"/>
      <c r="G15" s="46"/>
      <c r="H15" s="47">
        <v>219.185</v>
      </c>
      <c r="I15" s="48"/>
      <c r="J15" s="46">
        <v>43.936</v>
      </c>
      <c r="K15" s="52">
        <v>0</v>
      </c>
      <c r="L15" s="46">
        <v>57.759</v>
      </c>
      <c r="M15" s="46">
        <v>9.6750000000000007</v>
      </c>
      <c r="N15" s="72">
        <f t="shared" si="0"/>
        <v>111.36999999999999</v>
      </c>
      <c r="O15" s="46">
        <f t="shared" si="1"/>
        <v>222.73999999999998</v>
      </c>
      <c r="Q15" s="80"/>
      <c r="R15" s="80"/>
      <c r="S15" s="80"/>
      <c r="T15" s="80"/>
      <c r="U15" s="80"/>
      <c r="V15" s="80"/>
      <c r="W15" s="80"/>
      <c r="X15" s="80"/>
    </row>
    <row r="16" spans="1:24" x14ac:dyDescent="0.25">
      <c r="A16" s="40" t="s">
        <v>17</v>
      </c>
      <c r="B16" s="40"/>
      <c r="C16" s="41" t="s">
        <v>3</v>
      </c>
      <c r="D16" s="42">
        <v>202.74199999999999</v>
      </c>
      <c r="E16" s="42">
        <v>207.54900000000001</v>
      </c>
      <c r="F16" s="84"/>
      <c r="G16" s="42"/>
      <c r="H16" s="43">
        <v>201.07499999999999</v>
      </c>
      <c r="I16" s="44"/>
      <c r="J16" s="42">
        <v>29.942</v>
      </c>
      <c r="K16" s="51">
        <v>0</v>
      </c>
      <c r="L16" s="42">
        <v>18.318000000000001</v>
      </c>
      <c r="M16" s="42">
        <v>4.492</v>
      </c>
      <c r="N16" s="71">
        <f t="shared" si="0"/>
        <v>52.752000000000002</v>
      </c>
      <c r="O16" s="42">
        <f t="shared" si="1"/>
        <v>105.504</v>
      </c>
      <c r="Q16" s="80"/>
      <c r="R16" s="80"/>
      <c r="S16" s="80"/>
      <c r="T16" s="80"/>
      <c r="U16" s="80"/>
      <c r="V16" s="80"/>
      <c r="W16" s="80"/>
      <c r="X16" s="80"/>
    </row>
    <row r="17" spans="1:24" x14ac:dyDescent="0.25">
      <c r="A17" s="40" t="s">
        <v>17</v>
      </c>
      <c r="B17" s="40"/>
      <c r="C17" s="41"/>
      <c r="D17" s="42">
        <v>237.148</v>
      </c>
      <c r="E17" s="42">
        <v>228.529</v>
      </c>
      <c r="F17" s="84"/>
      <c r="G17" s="42"/>
      <c r="H17" s="43">
        <v>200.86600000000001</v>
      </c>
      <c r="I17" s="44"/>
      <c r="J17" s="42">
        <v>18.123000000000001</v>
      </c>
      <c r="K17" s="51">
        <v>0</v>
      </c>
      <c r="L17" s="42">
        <v>39.457999999999998</v>
      </c>
      <c r="M17" s="42">
        <v>0</v>
      </c>
      <c r="N17" s="71">
        <f t="shared" si="0"/>
        <v>57.581000000000003</v>
      </c>
      <c r="O17" s="42">
        <f t="shared" si="1"/>
        <v>115.16200000000001</v>
      </c>
      <c r="Q17" s="80"/>
      <c r="R17" s="80"/>
      <c r="S17" s="80"/>
      <c r="T17" s="80"/>
      <c r="U17" s="80"/>
      <c r="V17" s="80"/>
      <c r="W17" s="80"/>
      <c r="X17" s="80"/>
    </row>
    <row r="18" spans="1:24" x14ac:dyDescent="0.25">
      <c r="A18" s="40" t="s">
        <v>17</v>
      </c>
      <c r="B18" s="40"/>
      <c r="C18" s="41"/>
      <c r="D18" s="42">
        <v>229.137</v>
      </c>
      <c r="E18" s="42">
        <v>226.72800000000001</v>
      </c>
      <c r="F18" s="84"/>
      <c r="G18" s="42"/>
      <c r="H18" s="43">
        <v>205.98599999999999</v>
      </c>
      <c r="I18" s="44"/>
      <c r="J18" s="42">
        <v>47.871000000000002</v>
      </c>
      <c r="K18" s="51">
        <v>0</v>
      </c>
      <c r="L18" s="42">
        <v>46.747999999999998</v>
      </c>
      <c r="M18" s="42">
        <v>6.9470000000000001</v>
      </c>
      <c r="N18" s="71">
        <f t="shared" si="0"/>
        <v>101.566</v>
      </c>
      <c r="O18" s="42">
        <f t="shared" si="1"/>
        <v>203.13200000000001</v>
      </c>
      <c r="Q18" s="80"/>
      <c r="R18" s="80"/>
      <c r="S18" s="80"/>
      <c r="T18" s="80"/>
      <c r="U18" s="80"/>
      <c r="V18" s="80"/>
      <c r="W18" s="80"/>
      <c r="X18" s="80"/>
    </row>
    <row r="19" spans="1:24" x14ac:dyDescent="0.25">
      <c r="A19" s="40" t="s">
        <v>17</v>
      </c>
      <c r="B19" s="40"/>
      <c r="C19" s="45"/>
      <c r="D19" s="46">
        <v>237.006</v>
      </c>
      <c r="E19" s="46">
        <v>236.33</v>
      </c>
      <c r="F19" s="85"/>
      <c r="G19" s="46"/>
      <c r="H19" s="47">
        <v>192.291</v>
      </c>
      <c r="I19" s="48"/>
      <c r="J19" s="46">
        <v>34.792999999999999</v>
      </c>
      <c r="K19" s="52">
        <v>0</v>
      </c>
      <c r="L19" s="46">
        <v>46.581000000000003</v>
      </c>
      <c r="M19" s="46">
        <v>6.8029999999999999</v>
      </c>
      <c r="N19" s="72">
        <f t="shared" si="0"/>
        <v>88.176999999999992</v>
      </c>
      <c r="O19" s="46">
        <f t="shared" si="1"/>
        <v>176.35399999999998</v>
      </c>
      <c r="Q19" s="80"/>
      <c r="R19" s="80"/>
      <c r="S19" s="80"/>
      <c r="T19" s="80"/>
      <c r="U19" s="80"/>
      <c r="V19" s="80"/>
      <c r="W19" s="80"/>
      <c r="X19" s="80"/>
    </row>
    <row r="20" spans="1:24" x14ac:dyDescent="0.25">
      <c r="A20" s="40" t="s">
        <v>17</v>
      </c>
      <c r="B20" s="40"/>
      <c r="C20" s="41" t="s">
        <v>4</v>
      </c>
      <c r="D20" s="42">
        <v>244.30099999999999</v>
      </c>
      <c r="E20" s="42">
        <v>236.85599999999999</v>
      </c>
      <c r="F20" s="84"/>
      <c r="G20" s="42"/>
      <c r="H20" s="43">
        <v>216.41399999999999</v>
      </c>
      <c r="I20" s="44"/>
      <c r="J20" s="42">
        <v>41.265000000000001</v>
      </c>
      <c r="K20" s="51">
        <v>17.442</v>
      </c>
      <c r="L20" s="42">
        <v>57.978999999999999</v>
      </c>
      <c r="M20" s="42">
        <v>25.42</v>
      </c>
      <c r="N20" s="71">
        <f t="shared" si="0"/>
        <v>124.664</v>
      </c>
      <c r="O20" s="42">
        <f t="shared" si="1"/>
        <v>249.328</v>
      </c>
      <c r="Q20" s="80"/>
      <c r="R20" s="80"/>
      <c r="S20" s="80"/>
      <c r="T20" s="80"/>
      <c r="U20" s="80"/>
      <c r="V20" s="80"/>
      <c r="W20" s="80"/>
      <c r="X20" s="80"/>
    </row>
    <row r="21" spans="1:24" x14ac:dyDescent="0.25">
      <c r="A21" s="40" t="s">
        <v>17</v>
      </c>
      <c r="B21" s="40"/>
      <c r="C21" s="41"/>
      <c r="D21" s="42">
        <v>231.52500000000001</v>
      </c>
      <c r="E21" s="42">
        <v>231.53299999999999</v>
      </c>
      <c r="F21" s="84"/>
      <c r="G21" s="42"/>
      <c r="H21" s="43">
        <v>206.04300000000001</v>
      </c>
      <c r="I21" s="44"/>
      <c r="J21" s="42">
        <v>65.186000000000007</v>
      </c>
      <c r="K21" s="51">
        <v>20.579000000000001</v>
      </c>
      <c r="L21" s="42">
        <v>69.634</v>
      </c>
      <c r="M21" s="42">
        <v>18.274000000000001</v>
      </c>
      <c r="N21" s="71">
        <f t="shared" si="0"/>
        <v>153.09399999999999</v>
      </c>
      <c r="O21" s="42">
        <f t="shared" si="1"/>
        <v>306.18799999999999</v>
      </c>
      <c r="Q21" s="80"/>
      <c r="R21" s="80"/>
      <c r="S21" s="80"/>
      <c r="T21" s="80"/>
      <c r="U21" s="80"/>
      <c r="V21" s="80"/>
      <c r="W21" s="80"/>
      <c r="X21" s="80"/>
    </row>
    <row r="22" spans="1:24" x14ac:dyDescent="0.25">
      <c r="A22" s="40" t="s">
        <v>17</v>
      </c>
      <c r="B22" s="40"/>
      <c r="C22" s="41"/>
      <c r="D22" s="42">
        <v>262.38499999999999</v>
      </c>
      <c r="E22" s="42">
        <v>243.76300000000001</v>
      </c>
      <c r="F22" s="84"/>
      <c r="G22" s="42"/>
      <c r="H22" s="43">
        <v>200.65899999999999</v>
      </c>
      <c r="I22" s="44"/>
      <c r="J22" s="42">
        <v>63.750999999999998</v>
      </c>
      <c r="K22" s="51">
        <v>11.858000000000001</v>
      </c>
      <c r="L22" s="42">
        <v>59.802</v>
      </c>
      <c r="M22" s="42">
        <v>9.5890000000000004</v>
      </c>
      <c r="N22" s="71">
        <f t="shared" si="0"/>
        <v>133.142</v>
      </c>
      <c r="O22" s="42">
        <f t="shared" si="1"/>
        <v>266.28399999999999</v>
      </c>
    </row>
    <row r="23" spans="1:24" x14ac:dyDescent="0.25">
      <c r="A23" s="40" t="s">
        <v>17</v>
      </c>
      <c r="B23" s="40"/>
      <c r="C23" s="45"/>
      <c r="D23" s="46">
        <v>238.06100000000001</v>
      </c>
      <c r="E23" s="46">
        <v>239.33500000000001</v>
      </c>
      <c r="F23" s="85"/>
      <c r="G23" s="46"/>
      <c r="H23" s="47">
        <v>215.208</v>
      </c>
      <c r="I23" s="48"/>
      <c r="J23" s="46">
        <v>51.877000000000002</v>
      </c>
      <c r="K23" s="52">
        <v>21.393999999999998</v>
      </c>
      <c r="L23" s="46">
        <v>71.983999999999995</v>
      </c>
      <c r="M23" s="46">
        <v>15.231999999999999</v>
      </c>
      <c r="N23" s="72">
        <f t="shared" si="0"/>
        <v>139.09299999999999</v>
      </c>
      <c r="O23" s="46">
        <f t="shared" si="1"/>
        <v>278.18599999999998</v>
      </c>
    </row>
    <row r="24" spans="1:24" x14ac:dyDescent="0.25">
      <c r="A24" s="40" t="s">
        <v>17</v>
      </c>
      <c r="B24" s="40"/>
      <c r="C24" s="41" t="s">
        <v>5</v>
      </c>
      <c r="D24" s="42">
        <v>225.94800000000001</v>
      </c>
      <c r="E24" s="42">
        <v>222.905</v>
      </c>
      <c r="F24" s="84"/>
      <c r="G24" s="42"/>
      <c r="H24" s="43">
        <v>200.41200000000001</v>
      </c>
      <c r="I24" s="44"/>
      <c r="J24" s="42">
        <v>22.422000000000001</v>
      </c>
      <c r="K24" s="51">
        <v>0</v>
      </c>
      <c r="L24" s="42">
        <v>42.814999999999998</v>
      </c>
      <c r="M24" s="42">
        <v>0</v>
      </c>
      <c r="N24" s="71">
        <f t="shared" si="0"/>
        <v>65.236999999999995</v>
      </c>
      <c r="O24" s="42">
        <f t="shared" si="1"/>
        <v>130.47399999999999</v>
      </c>
    </row>
    <row r="25" spans="1:24" x14ac:dyDescent="0.25">
      <c r="A25" s="40" t="s">
        <v>17</v>
      </c>
      <c r="B25" s="40"/>
      <c r="C25" s="41"/>
      <c r="D25" s="42">
        <v>230.18799999999999</v>
      </c>
      <c r="E25" s="42">
        <v>229.452</v>
      </c>
      <c r="F25" s="84"/>
      <c r="G25" s="42"/>
      <c r="H25" s="43">
        <v>203.90600000000001</v>
      </c>
      <c r="I25" s="44"/>
      <c r="J25" s="42">
        <v>34.295000000000002</v>
      </c>
      <c r="K25" s="51">
        <v>0</v>
      </c>
      <c r="L25" s="42">
        <v>56.811999999999998</v>
      </c>
      <c r="M25" s="42">
        <v>7.5119999999999996</v>
      </c>
      <c r="N25" s="71">
        <f t="shared" si="0"/>
        <v>98.619</v>
      </c>
      <c r="O25" s="42">
        <f t="shared" si="1"/>
        <v>197.238</v>
      </c>
    </row>
    <row r="26" spans="1:24" x14ac:dyDescent="0.25">
      <c r="A26" s="40" t="s">
        <v>17</v>
      </c>
      <c r="B26" s="40"/>
      <c r="C26" s="41"/>
      <c r="D26" s="42">
        <v>236.846</v>
      </c>
      <c r="E26" s="42">
        <v>239.3</v>
      </c>
      <c r="F26" s="84"/>
      <c r="G26" s="42"/>
      <c r="H26" s="43">
        <v>190.947</v>
      </c>
      <c r="I26" s="44"/>
      <c r="J26" s="42">
        <v>15.895</v>
      </c>
      <c r="K26" s="51">
        <v>0</v>
      </c>
      <c r="L26" s="42">
        <v>44.228000000000002</v>
      </c>
      <c r="M26" s="42">
        <v>0</v>
      </c>
      <c r="N26" s="71">
        <f t="shared" si="0"/>
        <v>60.123000000000005</v>
      </c>
      <c r="O26" s="42">
        <f t="shared" si="1"/>
        <v>120.24600000000001</v>
      </c>
    </row>
    <row r="27" spans="1:24" x14ac:dyDescent="0.25">
      <c r="A27" s="40" t="s">
        <v>17</v>
      </c>
      <c r="B27" s="40"/>
      <c r="C27" s="45"/>
      <c r="D27" s="46">
        <v>204.27699999999999</v>
      </c>
      <c r="E27" s="46">
        <v>195.59299999999999</v>
      </c>
      <c r="F27" s="85"/>
      <c r="G27" s="46"/>
      <c r="H27" s="47">
        <v>190.95099999999999</v>
      </c>
      <c r="I27" s="48"/>
      <c r="J27" s="46">
        <v>40.131</v>
      </c>
      <c r="K27" s="52">
        <v>0</v>
      </c>
      <c r="L27" s="46">
        <v>61.290999999999997</v>
      </c>
      <c r="M27" s="46">
        <v>2.7549999999999999</v>
      </c>
      <c r="N27" s="72">
        <f t="shared" si="0"/>
        <v>104.17699999999999</v>
      </c>
      <c r="O27" s="46">
        <f t="shared" si="1"/>
        <v>208.35399999999998</v>
      </c>
    </row>
    <row r="28" spans="1:24" x14ac:dyDescent="0.25">
      <c r="A28" s="40" t="s">
        <v>17</v>
      </c>
      <c r="B28" s="40"/>
      <c r="C28" s="41" t="s">
        <v>6</v>
      </c>
      <c r="D28" s="42">
        <v>228.26400000000001</v>
      </c>
      <c r="E28" s="42">
        <v>224.149</v>
      </c>
      <c r="F28" s="84"/>
      <c r="G28" s="42"/>
      <c r="H28" s="43">
        <v>202.06299999999999</v>
      </c>
      <c r="I28" s="44"/>
      <c r="J28" s="42">
        <v>59.1</v>
      </c>
      <c r="K28" s="51">
        <v>3.6059999999999999</v>
      </c>
      <c r="L28" s="42">
        <v>70.221000000000004</v>
      </c>
      <c r="M28" s="42">
        <v>6.734</v>
      </c>
      <c r="N28" s="71">
        <f t="shared" si="0"/>
        <v>136.05500000000001</v>
      </c>
      <c r="O28" s="42">
        <f t="shared" si="1"/>
        <v>272.11</v>
      </c>
    </row>
    <row r="29" spans="1:24" x14ac:dyDescent="0.25">
      <c r="A29" s="40" t="s">
        <v>17</v>
      </c>
      <c r="B29" s="40"/>
      <c r="C29" s="41"/>
      <c r="D29" s="42">
        <v>220.65700000000001</v>
      </c>
      <c r="E29" s="42">
        <v>223.91800000000001</v>
      </c>
      <c r="F29" s="84"/>
      <c r="G29" s="42"/>
      <c r="H29" s="43">
        <v>199.24</v>
      </c>
      <c r="I29" s="44"/>
      <c r="J29" s="42">
        <v>40.862000000000002</v>
      </c>
      <c r="K29" s="51">
        <v>0</v>
      </c>
      <c r="L29" s="42">
        <v>49.406999999999996</v>
      </c>
      <c r="M29" s="42">
        <v>0</v>
      </c>
      <c r="N29" s="71">
        <f t="shared" si="0"/>
        <v>90.269000000000005</v>
      </c>
      <c r="O29" s="42">
        <f t="shared" si="1"/>
        <v>180.53800000000001</v>
      </c>
    </row>
    <row r="30" spans="1:24" x14ac:dyDescent="0.25">
      <c r="A30" s="40" t="s">
        <v>17</v>
      </c>
      <c r="B30" s="40"/>
      <c r="C30" s="41"/>
      <c r="D30" s="42">
        <v>246.334</v>
      </c>
      <c r="E30" s="42">
        <v>240.8</v>
      </c>
      <c r="F30" s="84"/>
      <c r="G30" s="42"/>
      <c r="H30" s="43">
        <v>206.06700000000001</v>
      </c>
      <c r="I30" s="44"/>
      <c r="J30" s="42">
        <v>58.752000000000002</v>
      </c>
      <c r="K30" s="51">
        <v>3.548</v>
      </c>
      <c r="L30" s="42">
        <v>64.210999999999999</v>
      </c>
      <c r="M30" s="42">
        <v>6.45</v>
      </c>
      <c r="N30" s="71">
        <f t="shared" si="0"/>
        <v>129.41299999999998</v>
      </c>
      <c r="O30" s="42">
        <f t="shared" si="1"/>
        <v>258.82599999999996</v>
      </c>
    </row>
    <row r="31" spans="1:24" x14ac:dyDescent="0.25">
      <c r="A31" s="40" t="s">
        <v>17</v>
      </c>
      <c r="B31" s="40"/>
      <c r="C31" s="45"/>
      <c r="D31" s="46">
        <v>241.82499999999999</v>
      </c>
      <c r="E31" s="46">
        <v>231.56200000000001</v>
      </c>
      <c r="F31" s="85"/>
      <c r="G31" s="46"/>
      <c r="H31" s="47">
        <v>196.691</v>
      </c>
      <c r="I31" s="48"/>
      <c r="J31" s="46">
        <v>47.667000000000002</v>
      </c>
      <c r="K31" s="52">
        <v>0</v>
      </c>
      <c r="L31" s="46">
        <v>52.65</v>
      </c>
      <c r="M31" s="46">
        <v>3.677</v>
      </c>
      <c r="N31" s="72">
        <f t="shared" si="0"/>
        <v>103.99400000000001</v>
      </c>
      <c r="O31" s="46">
        <f t="shared" si="1"/>
        <v>207.98800000000003</v>
      </c>
    </row>
    <row r="32" spans="1:24" x14ac:dyDescent="0.25">
      <c r="A32" s="40" t="s">
        <v>17</v>
      </c>
      <c r="B32" s="40"/>
      <c r="C32" s="41" t="s">
        <v>7</v>
      </c>
      <c r="D32" s="42">
        <v>217.53299999999999</v>
      </c>
      <c r="E32" s="42">
        <v>225.191</v>
      </c>
      <c r="F32" s="84"/>
      <c r="G32" s="42"/>
      <c r="H32" s="43">
        <v>216.81800000000001</v>
      </c>
      <c r="I32" s="44"/>
      <c r="J32" s="42">
        <v>16.852</v>
      </c>
      <c r="K32" s="51">
        <v>0</v>
      </c>
      <c r="L32" s="42">
        <v>23.454000000000001</v>
      </c>
      <c r="M32" s="42">
        <v>7.4370000000000003</v>
      </c>
      <c r="N32" s="71">
        <f t="shared" si="0"/>
        <v>47.742999999999995</v>
      </c>
      <c r="O32" s="42">
        <f t="shared" si="1"/>
        <v>95.48599999999999</v>
      </c>
    </row>
    <row r="33" spans="1:15" x14ac:dyDescent="0.25">
      <c r="A33" s="40" t="s">
        <v>17</v>
      </c>
      <c r="B33" s="40"/>
      <c r="C33" s="41"/>
      <c r="D33" s="42">
        <v>236.79400000000001</v>
      </c>
      <c r="E33" s="42">
        <v>238.7</v>
      </c>
      <c r="F33" s="84"/>
      <c r="G33" s="42"/>
      <c r="H33" s="43">
        <v>217.303</v>
      </c>
      <c r="I33" s="44"/>
      <c r="J33" s="42">
        <v>21.782</v>
      </c>
      <c r="K33" s="51">
        <v>0</v>
      </c>
      <c r="L33" s="42">
        <v>41.652000000000001</v>
      </c>
      <c r="M33" s="42">
        <v>13.513999999999999</v>
      </c>
      <c r="N33" s="71">
        <f t="shared" si="0"/>
        <v>76.947999999999993</v>
      </c>
      <c r="O33" s="42">
        <f t="shared" si="1"/>
        <v>153.89599999999999</v>
      </c>
    </row>
    <row r="34" spans="1:15" x14ac:dyDescent="0.25">
      <c r="A34" s="40" t="s">
        <v>17</v>
      </c>
      <c r="B34" s="40"/>
      <c r="C34" s="45"/>
      <c r="D34" s="46">
        <v>229.58699999999999</v>
      </c>
      <c r="E34" s="46">
        <v>233.15799999999999</v>
      </c>
      <c r="F34" s="85"/>
      <c r="G34" s="46"/>
      <c r="H34" s="47">
        <v>204.57300000000001</v>
      </c>
      <c r="I34" s="48"/>
      <c r="J34" s="46">
        <v>23.236999999999998</v>
      </c>
      <c r="K34" s="52">
        <v>0</v>
      </c>
      <c r="L34" s="46">
        <v>26.044</v>
      </c>
      <c r="M34" s="46">
        <v>9.0530000000000008</v>
      </c>
      <c r="N34" s="72">
        <f t="shared" si="0"/>
        <v>58.334000000000003</v>
      </c>
      <c r="O34" s="46">
        <f t="shared" si="1"/>
        <v>116.66800000000001</v>
      </c>
    </row>
    <row r="35" spans="1:15" x14ac:dyDescent="0.25">
      <c r="A35" s="40" t="s">
        <v>17</v>
      </c>
      <c r="B35" s="40"/>
      <c r="C35" s="41" t="s">
        <v>8</v>
      </c>
      <c r="D35" s="42">
        <v>228.33699999999999</v>
      </c>
      <c r="E35" s="42">
        <v>217.19900000000001</v>
      </c>
      <c r="F35" s="84"/>
      <c r="G35" s="42"/>
      <c r="H35" s="43">
        <v>182.952</v>
      </c>
      <c r="I35" s="44"/>
      <c r="J35" s="42">
        <v>28.475999999999999</v>
      </c>
      <c r="K35" s="51">
        <v>0</v>
      </c>
      <c r="L35" s="42">
        <v>51.481999999999999</v>
      </c>
      <c r="M35" s="42">
        <v>0</v>
      </c>
      <c r="N35" s="71">
        <f t="shared" si="0"/>
        <v>79.957999999999998</v>
      </c>
      <c r="O35" s="42">
        <f t="shared" si="1"/>
        <v>159.916</v>
      </c>
    </row>
    <row r="36" spans="1:15" x14ac:dyDescent="0.25">
      <c r="A36" s="40" t="s">
        <v>17</v>
      </c>
      <c r="B36" s="40"/>
      <c r="C36" s="41"/>
      <c r="D36" s="42">
        <v>236.79300000000001</v>
      </c>
      <c r="E36" s="42">
        <v>229.626</v>
      </c>
      <c r="F36" s="84"/>
      <c r="G36" s="42"/>
      <c r="H36" s="43">
        <v>205.18299999999999</v>
      </c>
      <c r="I36" s="44"/>
      <c r="J36" s="42">
        <v>59.523000000000003</v>
      </c>
      <c r="K36" s="51">
        <v>0</v>
      </c>
      <c r="L36" s="42">
        <v>47.152999999999999</v>
      </c>
      <c r="M36" s="42">
        <v>15.497</v>
      </c>
      <c r="N36" s="71">
        <f t="shared" si="0"/>
        <v>122.173</v>
      </c>
      <c r="O36" s="42">
        <f t="shared" si="1"/>
        <v>244.346</v>
      </c>
    </row>
    <row r="37" spans="1:15" x14ac:dyDescent="0.25">
      <c r="A37" s="40" t="s">
        <v>17</v>
      </c>
      <c r="B37" s="40"/>
      <c r="C37" s="41"/>
      <c r="D37" s="42">
        <v>212.10900000000001</v>
      </c>
      <c r="E37" s="42">
        <v>201.43899999999999</v>
      </c>
      <c r="F37" s="84"/>
      <c r="G37" s="42"/>
      <c r="H37" s="43">
        <v>202.881</v>
      </c>
      <c r="I37" s="44"/>
      <c r="J37" s="42">
        <v>50.151000000000003</v>
      </c>
      <c r="K37" s="51">
        <v>0</v>
      </c>
      <c r="L37" s="42">
        <v>63.820999999999998</v>
      </c>
      <c r="M37" s="42">
        <v>0</v>
      </c>
      <c r="N37" s="71">
        <f t="shared" si="0"/>
        <v>113.97200000000001</v>
      </c>
      <c r="O37" s="42">
        <f t="shared" si="1"/>
        <v>227.94400000000002</v>
      </c>
    </row>
    <row r="38" spans="1:15" x14ac:dyDescent="0.25">
      <c r="A38" s="40" t="s">
        <v>17</v>
      </c>
      <c r="B38" s="40"/>
      <c r="C38" s="41"/>
      <c r="D38" s="42">
        <v>232.22900000000001</v>
      </c>
      <c r="E38" s="42">
        <v>230.315</v>
      </c>
      <c r="F38" s="84"/>
      <c r="G38" s="42"/>
      <c r="H38" s="43">
        <v>205.08500000000001</v>
      </c>
      <c r="I38" s="44"/>
      <c r="J38" s="42">
        <v>57.085000000000001</v>
      </c>
      <c r="K38" s="51">
        <v>0</v>
      </c>
      <c r="L38" s="42">
        <v>71.569999999999993</v>
      </c>
      <c r="M38" s="42">
        <v>14.170999999999999</v>
      </c>
      <c r="N38" s="71">
        <f t="shared" si="0"/>
        <v>142.82599999999999</v>
      </c>
      <c r="O38" s="42">
        <f t="shared" si="1"/>
        <v>285.65199999999999</v>
      </c>
    </row>
    <row r="39" spans="1:15" x14ac:dyDescent="0.25">
      <c r="A39" s="16" t="s">
        <v>35</v>
      </c>
      <c r="B39" s="16"/>
      <c r="C39" s="10" t="s">
        <v>1</v>
      </c>
      <c r="D39" s="11">
        <v>267.43900000000002</v>
      </c>
      <c r="E39" s="11">
        <v>283.964</v>
      </c>
      <c r="F39" s="86">
        <v>168.82300000000001</v>
      </c>
      <c r="G39" s="11">
        <v>241</v>
      </c>
      <c r="H39" s="34">
        <v>188.43199999999999</v>
      </c>
      <c r="I39" s="11"/>
      <c r="J39" s="11">
        <v>157.11099999999999</v>
      </c>
      <c r="K39" s="53">
        <v>108.32299999999999</v>
      </c>
      <c r="L39" s="11">
        <v>157.99600000000001</v>
      </c>
      <c r="M39" s="11">
        <v>112.012</v>
      </c>
      <c r="N39" s="73">
        <f>J39+L39+M39</f>
        <v>427.11899999999997</v>
      </c>
      <c r="O39" s="11">
        <f>N39*2</f>
        <v>854.23799999999994</v>
      </c>
    </row>
    <row r="40" spans="1:15" x14ac:dyDescent="0.25">
      <c r="A40" s="16" t="s">
        <v>35</v>
      </c>
      <c r="B40" s="16"/>
      <c r="C40" s="10"/>
      <c r="D40" s="11">
        <v>285.98700000000002</v>
      </c>
      <c r="E40" s="11">
        <v>288.96699999999998</v>
      </c>
      <c r="F40" s="86">
        <v>165.12899999999999</v>
      </c>
      <c r="G40" s="11">
        <v>238.95599999999999</v>
      </c>
      <c r="H40" s="34">
        <v>186.90299999999999</v>
      </c>
      <c r="I40" s="10"/>
      <c r="J40" s="11">
        <v>163.15899999999999</v>
      </c>
      <c r="K40" s="53">
        <v>123.432</v>
      </c>
      <c r="L40" s="11">
        <v>164.13</v>
      </c>
      <c r="M40" s="11">
        <v>111.504</v>
      </c>
      <c r="N40" s="73">
        <f t="shared" ref="N40:N58" si="2">J40+L40+M40</f>
        <v>438.79300000000001</v>
      </c>
      <c r="O40" s="11">
        <f t="shared" ref="O40:O58" si="3">N40*2</f>
        <v>877.58600000000001</v>
      </c>
    </row>
    <row r="41" spans="1:15" x14ac:dyDescent="0.25">
      <c r="A41" s="16" t="s">
        <v>35</v>
      </c>
      <c r="B41" s="16"/>
      <c r="C41" s="10"/>
      <c r="D41" s="11">
        <v>260.47899999999998</v>
      </c>
      <c r="E41" s="11">
        <v>272.18599999999998</v>
      </c>
      <c r="F41" s="86">
        <v>133.07499999999999</v>
      </c>
      <c r="G41" s="11">
        <v>196.822</v>
      </c>
      <c r="H41" s="34">
        <v>192.74199999999999</v>
      </c>
      <c r="I41" s="10"/>
      <c r="J41" s="11">
        <v>145.28399999999999</v>
      </c>
      <c r="K41" s="53">
        <v>123.97799999999999</v>
      </c>
      <c r="L41" s="11">
        <v>166.16</v>
      </c>
      <c r="M41" s="11">
        <v>101.233</v>
      </c>
      <c r="N41" s="73">
        <f t="shared" si="2"/>
        <v>412.67699999999996</v>
      </c>
      <c r="O41" s="11">
        <f t="shared" si="3"/>
        <v>825.35399999999993</v>
      </c>
    </row>
    <row r="42" spans="1:15" x14ac:dyDescent="0.25">
      <c r="A42" s="16" t="s">
        <v>35</v>
      </c>
      <c r="B42" s="16"/>
      <c r="C42" s="12"/>
      <c r="D42" s="12">
        <v>278.78899999999999</v>
      </c>
      <c r="E42" s="12">
        <v>294.96899999999999</v>
      </c>
      <c r="F42" s="87">
        <v>204.63300000000001</v>
      </c>
      <c r="G42" s="12">
        <v>256.39699999999999</v>
      </c>
      <c r="H42" s="35">
        <v>181.39500000000001</v>
      </c>
      <c r="I42" s="12"/>
      <c r="J42" s="12">
        <v>168.02099999999999</v>
      </c>
      <c r="K42" s="54">
        <v>116.511</v>
      </c>
      <c r="L42" s="12">
        <v>163.374</v>
      </c>
      <c r="M42" s="12">
        <v>115.002</v>
      </c>
      <c r="N42" s="74">
        <f t="shared" si="2"/>
        <v>446.39699999999999</v>
      </c>
      <c r="O42" s="12">
        <f t="shared" si="3"/>
        <v>892.79399999999998</v>
      </c>
    </row>
    <row r="43" spans="1:15" x14ac:dyDescent="0.25">
      <c r="A43" s="16" t="s">
        <v>35</v>
      </c>
      <c r="B43" s="16"/>
      <c r="C43" s="10" t="s">
        <v>9</v>
      </c>
      <c r="D43" s="11">
        <v>264.63</v>
      </c>
      <c r="E43" s="11">
        <v>273.892</v>
      </c>
      <c r="F43" s="86">
        <v>179.501</v>
      </c>
      <c r="G43" s="11">
        <v>247.69399999999999</v>
      </c>
      <c r="H43" s="34">
        <v>178.483</v>
      </c>
      <c r="I43" s="10"/>
      <c r="J43" s="11">
        <v>148.93299999999999</v>
      </c>
      <c r="K43" s="55">
        <v>102.929</v>
      </c>
      <c r="L43" s="28">
        <v>158.33099999999999</v>
      </c>
      <c r="M43" s="28">
        <v>119.11199999999999</v>
      </c>
      <c r="N43" s="75">
        <f t="shared" si="2"/>
        <v>426.37599999999998</v>
      </c>
      <c r="O43" s="28">
        <f t="shared" si="3"/>
        <v>852.75199999999995</v>
      </c>
    </row>
    <row r="44" spans="1:15" x14ac:dyDescent="0.25">
      <c r="A44" s="16" t="s">
        <v>35</v>
      </c>
      <c r="B44" s="16"/>
      <c r="C44" s="10"/>
      <c r="D44" s="11">
        <v>254.31200000000001</v>
      </c>
      <c r="E44" s="11">
        <v>271.84300000000002</v>
      </c>
      <c r="F44" s="86">
        <v>135.97800000000001</v>
      </c>
      <c r="G44" s="11">
        <v>215.20099999999999</v>
      </c>
      <c r="H44" s="34">
        <v>195.636</v>
      </c>
      <c r="I44" s="10"/>
      <c r="J44" s="11">
        <v>152.55599999999998</v>
      </c>
      <c r="K44" s="53">
        <v>100.599</v>
      </c>
      <c r="L44" s="11">
        <v>150.01499999999999</v>
      </c>
      <c r="M44" s="11">
        <v>103.611</v>
      </c>
      <c r="N44" s="73">
        <f t="shared" si="2"/>
        <v>406.18199999999996</v>
      </c>
      <c r="O44" s="11">
        <f t="shared" si="3"/>
        <v>812.36399999999992</v>
      </c>
    </row>
    <row r="45" spans="1:15" x14ac:dyDescent="0.25">
      <c r="A45" s="16" t="s">
        <v>35</v>
      </c>
      <c r="B45" s="16"/>
      <c r="C45" s="10"/>
      <c r="D45" s="10">
        <v>275.529</v>
      </c>
      <c r="E45" s="10">
        <v>281.02499999999998</v>
      </c>
      <c r="F45" s="88">
        <v>167.709</v>
      </c>
      <c r="G45" s="10">
        <v>233.21899999999999</v>
      </c>
      <c r="H45" s="34">
        <v>172.38</v>
      </c>
      <c r="I45" s="10"/>
      <c r="J45" s="10">
        <v>157.477</v>
      </c>
      <c r="K45" s="53">
        <v>100.036</v>
      </c>
      <c r="L45" s="11">
        <v>146.42400000000001</v>
      </c>
      <c r="M45" s="11">
        <v>117.274</v>
      </c>
      <c r="N45" s="73">
        <f t="shared" si="2"/>
        <v>421.17500000000001</v>
      </c>
      <c r="O45" s="11">
        <f t="shared" si="3"/>
        <v>842.35</v>
      </c>
    </row>
    <row r="46" spans="1:15" x14ac:dyDescent="0.25">
      <c r="A46" s="16" t="s">
        <v>35</v>
      </c>
      <c r="B46" s="16"/>
      <c r="C46" s="12"/>
      <c r="D46" s="12">
        <v>273.76299999999998</v>
      </c>
      <c r="E46" s="12">
        <v>280.05900000000003</v>
      </c>
      <c r="F46" s="87">
        <v>165.292</v>
      </c>
      <c r="G46" s="12">
        <v>233.839</v>
      </c>
      <c r="H46" s="35">
        <v>206.273</v>
      </c>
      <c r="I46" s="13"/>
      <c r="J46" s="12">
        <v>148.25299999999999</v>
      </c>
      <c r="K46" s="54">
        <v>117.399</v>
      </c>
      <c r="L46" s="12">
        <v>172.74700000000001</v>
      </c>
      <c r="M46" s="12">
        <v>99.972999999999999</v>
      </c>
      <c r="N46" s="74">
        <f t="shared" si="2"/>
        <v>420.97300000000001</v>
      </c>
      <c r="O46" s="12">
        <f t="shared" si="3"/>
        <v>841.94600000000003</v>
      </c>
    </row>
    <row r="47" spans="1:15" x14ac:dyDescent="0.25">
      <c r="A47" s="16" t="s">
        <v>35</v>
      </c>
      <c r="B47" s="16"/>
      <c r="C47" s="10" t="s">
        <v>2</v>
      </c>
      <c r="D47" s="10">
        <v>260.58199999999999</v>
      </c>
      <c r="E47" s="10">
        <v>264.697</v>
      </c>
      <c r="F47" s="88">
        <v>122.196</v>
      </c>
      <c r="G47" s="10">
        <v>198.15899999999999</v>
      </c>
      <c r="H47" s="34">
        <v>202.989</v>
      </c>
      <c r="I47" s="10"/>
      <c r="J47" s="10">
        <v>133.14599999999999</v>
      </c>
      <c r="K47" s="55">
        <v>78.426000000000002</v>
      </c>
      <c r="L47" s="28">
        <v>128.27699999999999</v>
      </c>
      <c r="M47" s="28">
        <v>85.421999999999997</v>
      </c>
      <c r="N47" s="75">
        <f t="shared" si="2"/>
        <v>346.84500000000003</v>
      </c>
      <c r="O47" s="28">
        <f t="shared" si="3"/>
        <v>693.69</v>
      </c>
    </row>
    <row r="48" spans="1:15" x14ac:dyDescent="0.25">
      <c r="A48" s="16" t="s">
        <v>35</v>
      </c>
      <c r="B48" s="16"/>
      <c r="C48" s="10"/>
      <c r="D48" s="10">
        <v>266.04599999999999</v>
      </c>
      <c r="E48" s="10">
        <v>257.911</v>
      </c>
      <c r="F48" s="88">
        <v>132.68799999999999</v>
      </c>
      <c r="G48" s="10">
        <v>196.63200000000001</v>
      </c>
      <c r="H48" s="34">
        <v>215.04300000000001</v>
      </c>
      <c r="I48" s="14"/>
      <c r="J48" s="10">
        <v>118.08499999999999</v>
      </c>
      <c r="K48" s="53">
        <v>70.899000000000001</v>
      </c>
      <c r="L48" s="11">
        <v>124.80500000000001</v>
      </c>
      <c r="M48" s="11">
        <v>70.884</v>
      </c>
      <c r="N48" s="73">
        <f t="shared" si="2"/>
        <v>313.774</v>
      </c>
      <c r="O48" s="11">
        <f t="shared" si="3"/>
        <v>627.548</v>
      </c>
    </row>
    <row r="49" spans="1:15" x14ac:dyDescent="0.25">
      <c r="A49" s="16" t="s">
        <v>35</v>
      </c>
      <c r="B49" s="16"/>
      <c r="C49" s="10"/>
      <c r="D49" s="10">
        <v>244.58199999999999</v>
      </c>
      <c r="E49" s="10">
        <v>248.137</v>
      </c>
      <c r="F49" s="88">
        <v>163.27600000000001</v>
      </c>
      <c r="G49" s="10">
        <v>208.994</v>
      </c>
      <c r="H49" s="34">
        <v>205.77199999999999</v>
      </c>
      <c r="I49" s="10"/>
      <c r="J49" s="10">
        <v>143.59299999999999</v>
      </c>
      <c r="K49" s="53">
        <v>62.109000000000002</v>
      </c>
      <c r="L49" s="11">
        <v>112.285</v>
      </c>
      <c r="M49" s="11">
        <v>65.634</v>
      </c>
      <c r="N49" s="73">
        <f t="shared" si="2"/>
        <v>321.512</v>
      </c>
      <c r="O49" s="11">
        <f t="shared" si="3"/>
        <v>643.024</v>
      </c>
    </row>
    <row r="50" spans="1:15" x14ac:dyDescent="0.25">
      <c r="A50" s="16" t="s">
        <v>35</v>
      </c>
      <c r="B50" s="16"/>
      <c r="C50" s="12"/>
      <c r="D50" s="12">
        <v>260.49400000000003</v>
      </c>
      <c r="E50" s="12">
        <v>258.76299999999998</v>
      </c>
      <c r="F50" s="87">
        <v>113.605</v>
      </c>
      <c r="G50" s="12">
        <v>166.62</v>
      </c>
      <c r="H50" s="35">
        <v>212.33</v>
      </c>
      <c r="I50" s="12"/>
      <c r="J50" s="12">
        <v>158.21299999999999</v>
      </c>
      <c r="K50" s="54">
        <v>69.923000000000002</v>
      </c>
      <c r="L50" s="12">
        <v>122.10599999999999</v>
      </c>
      <c r="M50" s="12">
        <v>72.555999999999997</v>
      </c>
      <c r="N50" s="74">
        <f t="shared" si="2"/>
        <v>352.87499999999994</v>
      </c>
      <c r="O50" s="12">
        <f t="shared" si="3"/>
        <v>705.74999999999989</v>
      </c>
    </row>
    <row r="51" spans="1:15" x14ac:dyDescent="0.25">
      <c r="A51" s="16" t="s">
        <v>35</v>
      </c>
      <c r="B51" s="16"/>
      <c r="C51" s="10" t="s">
        <v>3</v>
      </c>
      <c r="D51" s="10">
        <v>277.44799999999998</v>
      </c>
      <c r="E51" s="10">
        <v>284.09800000000001</v>
      </c>
      <c r="F51" s="88">
        <v>142.45099999999999</v>
      </c>
      <c r="G51" s="10">
        <v>211.904</v>
      </c>
      <c r="H51" s="34">
        <v>216.61099999999999</v>
      </c>
      <c r="I51" s="10"/>
      <c r="J51" s="10">
        <v>162.047</v>
      </c>
      <c r="K51" s="55">
        <v>83.397999999999996</v>
      </c>
      <c r="L51" s="28">
        <v>136.48599999999999</v>
      </c>
      <c r="M51" s="28">
        <v>67.736000000000004</v>
      </c>
      <c r="N51" s="75">
        <f t="shared" si="2"/>
        <v>366.26900000000001</v>
      </c>
      <c r="O51" s="28">
        <f t="shared" si="3"/>
        <v>732.53800000000001</v>
      </c>
    </row>
    <row r="52" spans="1:15" x14ac:dyDescent="0.25">
      <c r="A52" s="16" t="s">
        <v>35</v>
      </c>
      <c r="B52" s="16"/>
      <c r="C52" s="10"/>
      <c r="D52" s="10">
        <v>268.54199999999997</v>
      </c>
      <c r="E52" s="10">
        <v>265.541</v>
      </c>
      <c r="F52" s="88">
        <v>147.47200000000001</v>
      </c>
      <c r="G52" s="10">
        <v>200.60900000000001</v>
      </c>
      <c r="H52" s="34">
        <v>201.858</v>
      </c>
      <c r="I52" s="10"/>
      <c r="J52" s="10">
        <v>145.352</v>
      </c>
      <c r="K52" s="53">
        <v>70.683000000000007</v>
      </c>
      <c r="L52" s="11">
        <v>127.90900000000001</v>
      </c>
      <c r="M52" s="11">
        <v>75.144999999999996</v>
      </c>
      <c r="N52" s="73">
        <f t="shared" si="2"/>
        <v>348.40600000000001</v>
      </c>
      <c r="O52" s="11">
        <f t="shared" si="3"/>
        <v>696.81200000000001</v>
      </c>
    </row>
    <row r="53" spans="1:15" x14ac:dyDescent="0.25">
      <c r="A53" s="16" t="s">
        <v>35</v>
      </c>
      <c r="B53" s="16"/>
      <c r="C53" s="10"/>
      <c r="D53" s="10">
        <v>262.733</v>
      </c>
      <c r="E53" s="10">
        <v>265.62700000000001</v>
      </c>
      <c r="F53" s="88">
        <v>132.577</v>
      </c>
      <c r="G53" s="10">
        <v>202.042</v>
      </c>
      <c r="H53" s="34">
        <v>219.77199999999999</v>
      </c>
      <c r="I53" s="10"/>
      <c r="J53" s="10">
        <v>135.999</v>
      </c>
      <c r="K53" s="53">
        <v>68.373000000000005</v>
      </c>
      <c r="L53" s="11">
        <v>121.232</v>
      </c>
      <c r="M53" s="11">
        <v>57.784999999999997</v>
      </c>
      <c r="N53" s="73">
        <f t="shared" si="2"/>
        <v>315.01599999999996</v>
      </c>
      <c r="O53" s="11">
        <f t="shared" si="3"/>
        <v>630.03199999999993</v>
      </c>
    </row>
    <row r="54" spans="1:15" x14ac:dyDescent="0.25">
      <c r="A54" s="16" t="s">
        <v>35</v>
      </c>
      <c r="B54" s="16"/>
      <c r="C54" s="12"/>
      <c r="D54" s="12">
        <v>251.98599999999999</v>
      </c>
      <c r="E54" s="12">
        <v>246.136</v>
      </c>
      <c r="F54" s="87">
        <v>155.852</v>
      </c>
      <c r="G54" s="12">
        <v>202.83099999999999</v>
      </c>
      <c r="H54" s="35">
        <v>191.81100000000001</v>
      </c>
      <c r="I54" s="13"/>
      <c r="J54" s="12">
        <v>149.673</v>
      </c>
      <c r="K54" s="54">
        <v>74.275000000000006</v>
      </c>
      <c r="L54" s="12">
        <v>102.07299999999999</v>
      </c>
      <c r="M54" s="12">
        <v>70.819000000000003</v>
      </c>
      <c r="N54" s="74">
        <f t="shared" si="2"/>
        <v>322.565</v>
      </c>
      <c r="O54" s="12">
        <f t="shared" si="3"/>
        <v>645.13</v>
      </c>
    </row>
    <row r="55" spans="1:15" x14ac:dyDescent="0.25">
      <c r="A55" s="16" t="s">
        <v>35</v>
      </c>
      <c r="B55" s="16"/>
      <c r="C55" s="10" t="s">
        <v>4</v>
      </c>
      <c r="D55" s="10">
        <v>251.64099999999999</v>
      </c>
      <c r="E55" s="10">
        <v>256.726</v>
      </c>
      <c r="F55" s="88">
        <v>117.69799999999999</v>
      </c>
      <c r="G55" s="10">
        <v>160.96700000000001</v>
      </c>
      <c r="H55" s="34">
        <v>192.81299999999999</v>
      </c>
      <c r="I55" s="10"/>
      <c r="J55" s="10">
        <v>126.101</v>
      </c>
      <c r="K55" s="56">
        <v>33.713999999999999</v>
      </c>
      <c r="L55" s="10">
        <v>106.351</v>
      </c>
      <c r="M55" s="10">
        <v>66.617999999999995</v>
      </c>
      <c r="N55" s="73">
        <f t="shared" si="2"/>
        <v>299.07</v>
      </c>
      <c r="O55" s="10">
        <f t="shared" si="3"/>
        <v>598.14</v>
      </c>
    </row>
    <row r="56" spans="1:15" x14ac:dyDescent="0.25">
      <c r="A56" s="16" t="s">
        <v>35</v>
      </c>
      <c r="B56" s="16"/>
      <c r="C56" s="10"/>
      <c r="D56" s="10">
        <v>268.53199999999998</v>
      </c>
      <c r="E56" s="10">
        <v>268.673</v>
      </c>
      <c r="F56" s="88">
        <v>127.152</v>
      </c>
      <c r="G56" s="10">
        <v>204.4</v>
      </c>
      <c r="H56" s="34">
        <v>191.34800000000001</v>
      </c>
      <c r="I56" s="14"/>
      <c r="J56" s="10">
        <v>142.38300000000001</v>
      </c>
      <c r="K56" s="56">
        <v>72.078000000000003</v>
      </c>
      <c r="L56" s="10">
        <v>145.35599999999999</v>
      </c>
      <c r="M56" s="10">
        <v>87.335999999999999</v>
      </c>
      <c r="N56" s="73">
        <f t="shared" si="2"/>
        <v>375.07500000000005</v>
      </c>
      <c r="O56" s="10">
        <f t="shared" si="3"/>
        <v>750.15000000000009</v>
      </c>
    </row>
    <row r="57" spans="1:15" x14ac:dyDescent="0.25">
      <c r="A57" s="16" t="s">
        <v>35</v>
      </c>
      <c r="B57" s="16"/>
      <c r="C57" s="10"/>
      <c r="D57" s="10">
        <v>264.09300000000002</v>
      </c>
      <c r="E57" s="10">
        <v>260.45</v>
      </c>
      <c r="F57" s="88">
        <v>159.72200000000001</v>
      </c>
      <c r="G57" s="10">
        <v>226.72900000000001</v>
      </c>
      <c r="H57" s="34">
        <v>198.40899999999999</v>
      </c>
      <c r="I57" s="10"/>
      <c r="J57" s="10">
        <v>152.37899999999999</v>
      </c>
      <c r="K57" s="56">
        <v>87.076999999999998</v>
      </c>
      <c r="L57" s="10">
        <v>138.54</v>
      </c>
      <c r="M57" s="10">
        <v>85.808999999999997</v>
      </c>
      <c r="N57" s="73">
        <f t="shared" si="2"/>
        <v>376.72799999999995</v>
      </c>
      <c r="O57" s="10">
        <f t="shared" si="3"/>
        <v>753.4559999999999</v>
      </c>
    </row>
    <row r="58" spans="1:15" ht="15.75" thickBot="1" x14ac:dyDescent="0.3">
      <c r="A58" s="97" t="s">
        <v>35</v>
      </c>
      <c r="B58" s="16"/>
      <c r="C58" s="10"/>
      <c r="D58" s="10">
        <v>250.786</v>
      </c>
      <c r="E58" s="10">
        <v>252.637</v>
      </c>
      <c r="F58" s="88">
        <v>119.651</v>
      </c>
      <c r="G58" s="10">
        <v>162.31</v>
      </c>
      <c r="H58" s="34">
        <v>206.738</v>
      </c>
      <c r="I58" s="10"/>
      <c r="J58" s="10">
        <v>135.33099999999999</v>
      </c>
      <c r="K58" s="56">
        <v>41.573999999999998</v>
      </c>
      <c r="L58" s="10">
        <v>101.179</v>
      </c>
      <c r="M58" s="10">
        <v>57.081000000000003</v>
      </c>
      <c r="N58" s="73">
        <f t="shared" si="2"/>
        <v>293.59100000000001</v>
      </c>
      <c r="O58" s="10">
        <f t="shared" si="3"/>
        <v>587.18200000000002</v>
      </c>
    </row>
    <row r="59" spans="1:15" ht="15.75" thickTop="1" x14ac:dyDescent="0.25">
      <c r="A59" s="20" t="s">
        <v>36</v>
      </c>
      <c r="B59" s="20"/>
      <c r="C59" s="20" t="s">
        <v>1</v>
      </c>
      <c r="D59" s="20">
        <v>319.529</v>
      </c>
      <c r="E59" s="20">
        <v>365.59</v>
      </c>
      <c r="F59" s="17">
        <v>207.94300000000001</v>
      </c>
      <c r="G59" s="20">
        <v>303.47800000000001</v>
      </c>
      <c r="H59" s="36">
        <v>182.221</v>
      </c>
      <c r="I59" s="21"/>
      <c r="J59" s="20">
        <v>168.24700000000001</v>
      </c>
      <c r="K59" s="62">
        <v>196.511</v>
      </c>
      <c r="L59" s="26">
        <v>247.251</v>
      </c>
      <c r="M59" s="26">
        <v>201.935</v>
      </c>
      <c r="N59" s="76">
        <f t="shared" ref="N59:N93" si="4">J59+L59+M59</f>
        <v>617.43299999999999</v>
      </c>
      <c r="O59" s="26">
        <f t="shared" ref="O59:O93" si="5">N59*2</f>
        <v>1234.866</v>
      </c>
    </row>
    <row r="60" spans="1:15" x14ac:dyDescent="0.25">
      <c r="A60" s="20" t="s">
        <v>36</v>
      </c>
      <c r="B60" s="20"/>
      <c r="C60" s="20"/>
      <c r="D60" s="20">
        <v>310.08999999999997</v>
      </c>
      <c r="E60" s="20">
        <v>334.19799999999998</v>
      </c>
      <c r="F60" s="17">
        <v>167.303</v>
      </c>
      <c r="G60" s="20">
        <v>273.57799999999997</v>
      </c>
      <c r="H60" s="36">
        <v>194.512</v>
      </c>
      <c r="I60" s="21"/>
      <c r="J60" s="20">
        <v>165.596</v>
      </c>
      <c r="K60" s="58">
        <v>153.881</v>
      </c>
      <c r="L60" s="27">
        <v>202.08099999999999</v>
      </c>
      <c r="M60" s="27">
        <v>142.54499999999999</v>
      </c>
      <c r="N60" s="65">
        <f t="shared" si="4"/>
        <v>510.22199999999998</v>
      </c>
      <c r="O60" s="27">
        <f t="shared" si="5"/>
        <v>1020.444</v>
      </c>
    </row>
    <row r="61" spans="1:15" x14ac:dyDescent="0.25">
      <c r="A61" s="20" t="s">
        <v>36</v>
      </c>
      <c r="B61" s="20"/>
      <c r="C61" s="20"/>
      <c r="D61" s="20">
        <v>272.94499999999999</v>
      </c>
      <c r="E61" s="20">
        <v>303.55900000000003</v>
      </c>
      <c r="F61" s="17">
        <v>241.00299999999999</v>
      </c>
      <c r="G61" s="20">
        <v>375.50400000000002</v>
      </c>
      <c r="H61" s="36">
        <v>209.41900000000001</v>
      </c>
      <c r="I61" s="21"/>
      <c r="J61" s="20">
        <v>165.101</v>
      </c>
      <c r="K61" s="58">
        <v>192.77099999999999</v>
      </c>
      <c r="L61" s="27">
        <v>241.857</v>
      </c>
      <c r="M61" s="27">
        <v>193.779</v>
      </c>
      <c r="N61" s="65">
        <f t="shared" si="4"/>
        <v>600.73699999999997</v>
      </c>
      <c r="O61" s="27">
        <f t="shared" si="5"/>
        <v>1201.4739999999999</v>
      </c>
    </row>
    <row r="62" spans="1:15" x14ac:dyDescent="0.25">
      <c r="A62" s="20" t="s">
        <v>36</v>
      </c>
      <c r="B62" s="20"/>
      <c r="C62" s="22"/>
      <c r="D62" s="22">
        <v>305.608</v>
      </c>
      <c r="E62" s="22">
        <v>366.28199999999998</v>
      </c>
      <c r="F62" s="18">
        <v>198.08600000000001</v>
      </c>
      <c r="G62" s="22">
        <v>349.99099999999999</v>
      </c>
      <c r="H62" s="37">
        <v>196.696</v>
      </c>
      <c r="I62" s="23"/>
      <c r="J62" s="22">
        <v>161.339</v>
      </c>
      <c r="K62" s="59">
        <v>178.203</v>
      </c>
      <c r="L62" s="22">
        <v>237.459</v>
      </c>
      <c r="M62" s="22">
        <v>209.53899999999999</v>
      </c>
      <c r="N62" s="66">
        <f t="shared" si="4"/>
        <v>608.33699999999999</v>
      </c>
      <c r="O62" s="22">
        <f t="shared" si="5"/>
        <v>1216.674</v>
      </c>
    </row>
    <row r="63" spans="1:15" x14ac:dyDescent="0.25">
      <c r="A63" s="20" t="s">
        <v>36</v>
      </c>
      <c r="B63" s="20"/>
      <c r="C63" s="20" t="s">
        <v>9</v>
      </c>
      <c r="D63" s="20">
        <v>336.28500000000003</v>
      </c>
      <c r="E63" s="20">
        <v>377.3</v>
      </c>
      <c r="F63" s="17">
        <v>213.315</v>
      </c>
      <c r="G63" s="20">
        <v>350.35300000000001</v>
      </c>
      <c r="H63" s="36">
        <v>198.85300000000001</v>
      </c>
      <c r="I63" s="21"/>
      <c r="J63" s="20">
        <v>163.90100000000001</v>
      </c>
      <c r="K63" s="60">
        <v>187.54499999999999</v>
      </c>
      <c r="L63" s="29">
        <v>252.25399999999999</v>
      </c>
      <c r="M63" s="29">
        <v>203.56299999999999</v>
      </c>
      <c r="N63" s="67">
        <f t="shared" si="4"/>
        <v>619.71799999999996</v>
      </c>
      <c r="O63" s="29">
        <f t="shared" si="5"/>
        <v>1239.4359999999999</v>
      </c>
    </row>
    <row r="64" spans="1:15" x14ac:dyDescent="0.25">
      <c r="A64" s="20" t="s">
        <v>36</v>
      </c>
      <c r="B64" s="20"/>
      <c r="C64" s="20"/>
      <c r="D64" s="20">
        <v>331.11799999999999</v>
      </c>
      <c r="E64" s="20">
        <v>376.62</v>
      </c>
      <c r="F64" s="17">
        <v>230.029</v>
      </c>
      <c r="G64" s="20">
        <v>354.89800000000002</v>
      </c>
      <c r="H64" s="36">
        <v>171.96199999999999</v>
      </c>
      <c r="I64" s="21"/>
      <c r="J64" s="20">
        <v>179.91800000000001</v>
      </c>
      <c r="K64" s="58">
        <v>193.79599999999999</v>
      </c>
      <c r="L64" s="27">
        <v>251.07</v>
      </c>
      <c r="M64" s="27">
        <v>202.69399999999999</v>
      </c>
      <c r="N64" s="65">
        <f t="shared" si="4"/>
        <v>633.68200000000002</v>
      </c>
      <c r="O64" s="27">
        <f t="shared" si="5"/>
        <v>1267.364</v>
      </c>
    </row>
    <row r="65" spans="1:15" x14ac:dyDescent="0.25">
      <c r="A65" s="20" t="s">
        <v>36</v>
      </c>
      <c r="B65" s="20"/>
      <c r="C65" s="20"/>
      <c r="D65" s="20">
        <v>301.66399999999999</v>
      </c>
      <c r="E65" s="20">
        <v>315.584</v>
      </c>
      <c r="F65" s="17">
        <v>186.46199999999999</v>
      </c>
      <c r="G65" s="20">
        <v>305.01900000000001</v>
      </c>
      <c r="H65" s="36">
        <v>214.80699999999999</v>
      </c>
      <c r="I65" s="21"/>
      <c r="J65" s="20">
        <v>169.654</v>
      </c>
      <c r="K65" s="58">
        <v>147.483</v>
      </c>
      <c r="L65" s="27">
        <v>204.59200000000001</v>
      </c>
      <c r="M65" s="27">
        <v>220.89099999999999</v>
      </c>
      <c r="N65" s="65">
        <f t="shared" si="4"/>
        <v>595.13699999999994</v>
      </c>
      <c r="O65" s="27">
        <f t="shared" si="5"/>
        <v>1190.2739999999999</v>
      </c>
    </row>
    <row r="66" spans="1:15" x14ac:dyDescent="0.25">
      <c r="A66" s="20" t="s">
        <v>36</v>
      </c>
      <c r="B66" s="20"/>
      <c r="C66" s="22"/>
      <c r="D66" s="22">
        <v>306.51</v>
      </c>
      <c r="E66" s="22">
        <v>342.822</v>
      </c>
      <c r="F66" s="18">
        <v>203.88499999999999</v>
      </c>
      <c r="G66" s="22">
        <v>327.97500000000002</v>
      </c>
      <c r="H66" s="37">
        <v>176.99799999999999</v>
      </c>
      <c r="I66" s="23"/>
      <c r="J66" s="22">
        <v>175.91</v>
      </c>
      <c r="K66" s="59">
        <v>157.422</v>
      </c>
      <c r="L66" s="22">
        <v>211.506</v>
      </c>
      <c r="M66" s="22">
        <v>194.43899999999999</v>
      </c>
      <c r="N66" s="66">
        <f t="shared" si="4"/>
        <v>581.85500000000002</v>
      </c>
      <c r="O66" s="22">
        <f t="shared" si="5"/>
        <v>1163.71</v>
      </c>
    </row>
    <row r="67" spans="1:15" x14ac:dyDescent="0.25">
      <c r="A67" s="20" t="s">
        <v>36</v>
      </c>
      <c r="B67" s="20"/>
      <c r="C67" s="20" t="s">
        <v>2</v>
      </c>
      <c r="D67" s="20">
        <v>324.02999999999997</v>
      </c>
      <c r="E67" s="20">
        <v>357.53699999999998</v>
      </c>
      <c r="F67" s="17">
        <v>215.40299999999999</v>
      </c>
      <c r="G67" s="20">
        <v>344.69499999999999</v>
      </c>
      <c r="H67" s="36">
        <v>189.49700000000001</v>
      </c>
      <c r="I67" s="21"/>
      <c r="J67" s="20">
        <v>171.381</v>
      </c>
      <c r="K67" s="60">
        <v>171.11799999999999</v>
      </c>
      <c r="L67" s="29">
        <v>232.94900000000001</v>
      </c>
      <c r="M67" s="29">
        <v>189.751</v>
      </c>
      <c r="N67" s="67">
        <f t="shared" si="4"/>
        <v>594.08100000000002</v>
      </c>
      <c r="O67" s="29">
        <f t="shared" si="5"/>
        <v>1188.162</v>
      </c>
    </row>
    <row r="68" spans="1:15" x14ac:dyDescent="0.25">
      <c r="A68" s="20" t="s">
        <v>36</v>
      </c>
      <c r="B68" s="20"/>
      <c r="C68" s="20"/>
      <c r="D68" s="20">
        <v>313.81299999999999</v>
      </c>
      <c r="E68" s="20">
        <v>347.69299999999998</v>
      </c>
      <c r="F68" s="17">
        <v>222.869</v>
      </c>
      <c r="G68" s="20">
        <v>324.298</v>
      </c>
      <c r="H68" s="36">
        <v>196.69499999999999</v>
      </c>
      <c r="I68" s="21"/>
      <c r="J68" s="20">
        <v>165.595</v>
      </c>
      <c r="K68" s="58">
        <v>174.36799999999999</v>
      </c>
      <c r="L68" s="27">
        <v>228.23599999999999</v>
      </c>
      <c r="M68" s="27">
        <v>202.745</v>
      </c>
      <c r="N68" s="65">
        <f t="shared" si="4"/>
        <v>596.57600000000002</v>
      </c>
      <c r="O68" s="27">
        <f t="shared" si="5"/>
        <v>1193.152</v>
      </c>
    </row>
    <row r="69" spans="1:15" x14ac:dyDescent="0.25">
      <c r="A69" s="20" t="s">
        <v>36</v>
      </c>
      <c r="B69" s="20"/>
      <c r="C69" s="20"/>
      <c r="D69" s="20">
        <v>312.96600000000001</v>
      </c>
      <c r="E69" s="20">
        <v>350.66500000000002</v>
      </c>
      <c r="F69" s="17">
        <v>194.321</v>
      </c>
      <c r="G69" s="20">
        <v>303.32900000000001</v>
      </c>
      <c r="H69" s="36">
        <v>222.636</v>
      </c>
      <c r="I69" s="21"/>
      <c r="J69" s="20">
        <v>177.94800000000001</v>
      </c>
      <c r="K69" s="58">
        <v>163.63999999999999</v>
      </c>
      <c r="L69" s="27">
        <v>209.977</v>
      </c>
      <c r="M69" s="27">
        <v>164.542</v>
      </c>
      <c r="N69" s="65">
        <f t="shared" si="4"/>
        <v>552.46699999999998</v>
      </c>
      <c r="O69" s="27">
        <f t="shared" si="5"/>
        <v>1104.934</v>
      </c>
    </row>
    <row r="70" spans="1:15" x14ac:dyDescent="0.25">
      <c r="A70" s="20" t="s">
        <v>36</v>
      </c>
      <c r="B70" s="20"/>
      <c r="C70" s="22"/>
      <c r="D70" s="22">
        <v>299.596</v>
      </c>
      <c r="E70" s="22">
        <v>328.96899999999999</v>
      </c>
      <c r="F70" s="18">
        <v>212.685</v>
      </c>
      <c r="G70" s="22">
        <v>332.464</v>
      </c>
      <c r="H70" s="37">
        <v>212.285</v>
      </c>
      <c r="I70" s="23"/>
      <c r="J70" s="22">
        <v>153.53399999999999</v>
      </c>
      <c r="K70" s="59">
        <v>154.38800000000001</v>
      </c>
      <c r="L70" s="22">
        <v>206.81100000000001</v>
      </c>
      <c r="M70" s="22">
        <v>203.37700000000001</v>
      </c>
      <c r="N70" s="66">
        <f t="shared" si="4"/>
        <v>563.72199999999998</v>
      </c>
      <c r="O70" s="22">
        <f t="shared" si="5"/>
        <v>1127.444</v>
      </c>
    </row>
    <row r="71" spans="1:15" x14ac:dyDescent="0.25">
      <c r="A71" s="20" t="s">
        <v>36</v>
      </c>
      <c r="B71" s="20"/>
      <c r="C71" s="20" t="s">
        <v>3</v>
      </c>
      <c r="D71" s="20">
        <v>294.14800000000002</v>
      </c>
      <c r="E71" s="20">
        <v>312.18299999999999</v>
      </c>
      <c r="F71" s="17">
        <v>216.18600000000001</v>
      </c>
      <c r="G71" s="20">
        <v>306.339</v>
      </c>
      <c r="H71" s="36">
        <v>230.32900000000001</v>
      </c>
      <c r="I71" s="21"/>
      <c r="J71" s="20">
        <v>147.25800000000001</v>
      </c>
      <c r="K71" s="57">
        <v>111.911</v>
      </c>
      <c r="L71" s="20">
        <v>146.56100000000001</v>
      </c>
      <c r="M71" s="20">
        <v>153.21299999999999</v>
      </c>
      <c r="N71" s="65">
        <f t="shared" si="4"/>
        <v>447.03200000000004</v>
      </c>
      <c r="O71" s="20">
        <f t="shared" si="5"/>
        <v>894.06400000000008</v>
      </c>
    </row>
    <row r="72" spans="1:15" x14ac:dyDescent="0.25">
      <c r="A72" s="20" t="s">
        <v>36</v>
      </c>
      <c r="B72" s="20"/>
      <c r="C72" s="20"/>
      <c r="D72" s="20">
        <v>298.70400000000001</v>
      </c>
      <c r="E72" s="20">
        <v>319.52699999999999</v>
      </c>
      <c r="F72" s="17">
        <v>214.52799999999999</v>
      </c>
      <c r="G72" s="20">
        <v>316.20800000000003</v>
      </c>
      <c r="H72" s="36">
        <v>227.22</v>
      </c>
      <c r="I72" s="21"/>
      <c r="J72" s="20">
        <v>162.14599999999999</v>
      </c>
      <c r="K72" s="57">
        <v>153.024</v>
      </c>
      <c r="L72" s="20">
        <v>199.965</v>
      </c>
      <c r="M72" s="20">
        <v>158.15799999999999</v>
      </c>
      <c r="N72" s="65">
        <f t="shared" si="4"/>
        <v>520.26900000000001</v>
      </c>
      <c r="O72" s="20">
        <f t="shared" si="5"/>
        <v>1040.538</v>
      </c>
    </row>
    <row r="73" spans="1:15" x14ac:dyDescent="0.25">
      <c r="A73" s="20" t="s">
        <v>36</v>
      </c>
      <c r="B73" s="20"/>
      <c r="C73" s="22"/>
      <c r="D73" s="22">
        <v>303.71800000000002</v>
      </c>
      <c r="E73" s="22">
        <v>319.41300000000001</v>
      </c>
      <c r="F73" s="18">
        <v>186.52</v>
      </c>
      <c r="G73" s="22">
        <v>294.089</v>
      </c>
      <c r="H73" s="37">
        <v>201.261</v>
      </c>
      <c r="I73" s="23"/>
      <c r="J73" s="22">
        <v>167.67</v>
      </c>
      <c r="K73" s="59">
        <v>131.267</v>
      </c>
      <c r="L73" s="22">
        <v>191.18899999999999</v>
      </c>
      <c r="M73" s="22">
        <v>151.655</v>
      </c>
      <c r="N73" s="66">
        <f t="shared" si="4"/>
        <v>510.51400000000001</v>
      </c>
      <c r="O73" s="22">
        <f t="shared" si="5"/>
        <v>1021.028</v>
      </c>
    </row>
    <row r="74" spans="1:15" x14ac:dyDescent="0.25">
      <c r="A74" s="20" t="s">
        <v>36</v>
      </c>
      <c r="B74" s="20"/>
      <c r="C74" s="20" t="s">
        <v>4</v>
      </c>
      <c r="D74" s="20">
        <v>289.17</v>
      </c>
      <c r="E74" s="20">
        <v>302.47699999999998</v>
      </c>
      <c r="F74" s="17">
        <v>195.511</v>
      </c>
      <c r="G74" s="20">
        <v>276.77699999999999</v>
      </c>
      <c r="H74" s="36">
        <v>229.93199999999999</v>
      </c>
      <c r="I74" s="21"/>
      <c r="J74" s="20">
        <v>140.298</v>
      </c>
      <c r="K74" s="58">
        <v>103.355</v>
      </c>
      <c r="L74" s="27">
        <v>151.94300000000001</v>
      </c>
      <c r="M74" s="27">
        <v>154.82900000000001</v>
      </c>
      <c r="N74" s="65">
        <f t="shared" si="4"/>
        <v>447.07</v>
      </c>
      <c r="O74" s="27">
        <f t="shared" si="5"/>
        <v>894.14</v>
      </c>
    </row>
    <row r="75" spans="1:15" x14ac:dyDescent="0.25">
      <c r="A75" s="20" t="s">
        <v>36</v>
      </c>
      <c r="B75" s="20"/>
      <c r="C75" s="20"/>
      <c r="D75" s="20">
        <v>303.85199999999998</v>
      </c>
      <c r="E75" s="20">
        <v>311.46800000000002</v>
      </c>
      <c r="F75" s="17">
        <v>187.21</v>
      </c>
      <c r="G75" s="20">
        <v>320.23500000000001</v>
      </c>
      <c r="H75" s="36">
        <v>218.654</v>
      </c>
      <c r="I75" s="21"/>
      <c r="J75" s="20">
        <v>158.643</v>
      </c>
      <c r="K75" s="58">
        <v>158.67099999999999</v>
      </c>
      <c r="L75" s="27">
        <v>210</v>
      </c>
      <c r="M75" s="27">
        <v>174.434</v>
      </c>
      <c r="N75" s="65">
        <f t="shared" si="4"/>
        <v>543.077</v>
      </c>
      <c r="O75" s="27">
        <f t="shared" si="5"/>
        <v>1086.154</v>
      </c>
    </row>
    <row r="76" spans="1:15" x14ac:dyDescent="0.25">
      <c r="A76" s="20" t="s">
        <v>36</v>
      </c>
      <c r="B76" s="20"/>
      <c r="C76" s="20"/>
      <c r="D76" s="20">
        <v>303.74200000000002</v>
      </c>
      <c r="E76" s="20">
        <v>354.16800000000001</v>
      </c>
      <c r="F76" s="17">
        <v>240.875</v>
      </c>
      <c r="G76" s="20">
        <v>352.69</v>
      </c>
      <c r="H76" s="36">
        <v>214.16300000000001</v>
      </c>
      <c r="I76" s="21"/>
      <c r="J76" s="20">
        <v>186.48500000000001</v>
      </c>
      <c r="K76" s="58">
        <v>160.048</v>
      </c>
      <c r="L76" s="27">
        <v>202.70699999999999</v>
      </c>
      <c r="M76" s="27">
        <v>168.446</v>
      </c>
      <c r="N76" s="65">
        <f t="shared" si="4"/>
        <v>557.63800000000003</v>
      </c>
      <c r="O76" s="27">
        <f t="shared" si="5"/>
        <v>1115.2760000000001</v>
      </c>
    </row>
    <row r="77" spans="1:15" x14ac:dyDescent="0.25">
      <c r="A77" s="20" t="s">
        <v>36</v>
      </c>
      <c r="B77" s="20"/>
      <c r="C77" s="22"/>
      <c r="D77" s="22">
        <v>321.233</v>
      </c>
      <c r="E77" s="22">
        <v>341.32600000000002</v>
      </c>
      <c r="F77" s="18">
        <v>226.86799999999999</v>
      </c>
      <c r="G77" s="22">
        <v>345.31599999999997</v>
      </c>
      <c r="H77" s="37">
        <v>233.62899999999999</v>
      </c>
      <c r="I77" s="23"/>
      <c r="J77" s="22">
        <v>169.22499999999999</v>
      </c>
      <c r="K77" s="59">
        <v>165.667</v>
      </c>
      <c r="L77" s="22">
        <v>222.46799999999999</v>
      </c>
      <c r="M77" s="22">
        <v>194.642</v>
      </c>
      <c r="N77" s="66">
        <f t="shared" si="4"/>
        <v>586.33500000000004</v>
      </c>
      <c r="O77" s="22">
        <f t="shared" si="5"/>
        <v>1172.67</v>
      </c>
    </row>
    <row r="78" spans="1:15" x14ac:dyDescent="0.25">
      <c r="A78" s="20" t="s">
        <v>36</v>
      </c>
      <c r="B78" s="20"/>
      <c r="C78" s="20" t="s">
        <v>5</v>
      </c>
      <c r="D78" s="20">
        <v>299.404</v>
      </c>
      <c r="E78" s="20">
        <v>350.64499999999998</v>
      </c>
      <c r="F78" s="17">
        <v>232.607</v>
      </c>
      <c r="G78" s="20">
        <v>334.68299999999999</v>
      </c>
      <c r="H78" s="36">
        <v>205.26499999999999</v>
      </c>
      <c r="I78" s="21"/>
      <c r="J78" s="20">
        <v>174.59200000000001</v>
      </c>
      <c r="K78" s="60">
        <v>157.333</v>
      </c>
      <c r="L78" s="29">
        <v>210.21199999999999</v>
      </c>
      <c r="M78" s="29">
        <v>170.79900000000001</v>
      </c>
      <c r="N78" s="67">
        <f t="shared" si="4"/>
        <v>555.60299999999995</v>
      </c>
      <c r="O78" s="29">
        <f t="shared" si="5"/>
        <v>1111.2059999999999</v>
      </c>
    </row>
    <row r="79" spans="1:15" x14ac:dyDescent="0.25">
      <c r="A79" s="20" t="s">
        <v>36</v>
      </c>
      <c r="B79" s="20"/>
      <c r="C79" s="20"/>
      <c r="D79" s="20">
        <v>306.27199999999999</v>
      </c>
      <c r="E79" s="20">
        <v>346.96499999999997</v>
      </c>
      <c r="F79" s="17">
        <v>242.26499999999999</v>
      </c>
      <c r="G79" s="20">
        <v>345.89600000000002</v>
      </c>
      <c r="H79" s="36">
        <v>201.70599999999999</v>
      </c>
      <c r="I79" s="21"/>
      <c r="J79" s="20">
        <v>173.26</v>
      </c>
      <c r="K79" s="58">
        <v>157.274</v>
      </c>
      <c r="L79" s="27">
        <v>211.964</v>
      </c>
      <c r="M79" s="27">
        <v>169.369</v>
      </c>
      <c r="N79" s="65">
        <f t="shared" si="4"/>
        <v>554.59299999999996</v>
      </c>
      <c r="O79" s="27">
        <f t="shared" si="5"/>
        <v>1109.1859999999999</v>
      </c>
    </row>
    <row r="80" spans="1:15" x14ac:dyDescent="0.25">
      <c r="A80" s="20" t="s">
        <v>36</v>
      </c>
      <c r="B80" s="20"/>
      <c r="C80" s="20"/>
      <c r="D80" s="20">
        <v>308.76299999999998</v>
      </c>
      <c r="E80" s="20">
        <v>353.22699999999998</v>
      </c>
      <c r="F80" s="17">
        <v>214.91800000000001</v>
      </c>
      <c r="G80" s="20">
        <v>309.488</v>
      </c>
      <c r="H80" s="36">
        <v>194.864</v>
      </c>
      <c r="I80" s="21"/>
      <c r="J80" s="20">
        <v>154.46299999999999</v>
      </c>
      <c r="K80" s="58">
        <v>175.29</v>
      </c>
      <c r="L80" s="27">
        <v>231.626</v>
      </c>
      <c r="M80" s="27">
        <v>185.631</v>
      </c>
      <c r="N80" s="65">
        <f t="shared" si="4"/>
        <v>571.72</v>
      </c>
      <c r="O80" s="27">
        <f t="shared" si="5"/>
        <v>1143.44</v>
      </c>
    </row>
    <row r="81" spans="1:15" x14ac:dyDescent="0.25">
      <c r="A81" s="20" t="s">
        <v>36</v>
      </c>
      <c r="B81" s="20"/>
      <c r="C81" s="22"/>
      <c r="D81" s="22">
        <v>313.93</v>
      </c>
      <c r="E81" s="22">
        <v>342.68299999999999</v>
      </c>
      <c r="F81" s="18">
        <v>221.75700000000001</v>
      </c>
      <c r="G81" s="22">
        <v>340.16899999999998</v>
      </c>
      <c r="H81" s="37">
        <v>208.773</v>
      </c>
      <c r="I81" s="23"/>
      <c r="J81" s="22">
        <v>163.92500000000001</v>
      </c>
      <c r="K81" s="59">
        <v>173.82</v>
      </c>
      <c r="L81" s="22">
        <v>220.54900000000001</v>
      </c>
      <c r="M81" s="22">
        <v>178.22900000000001</v>
      </c>
      <c r="N81" s="66">
        <f t="shared" si="4"/>
        <v>562.70300000000009</v>
      </c>
      <c r="O81" s="22">
        <f t="shared" si="5"/>
        <v>1125.4060000000002</v>
      </c>
    </row>
    <row r="82" spans="1:15" x14ac:dyDescent="0.25">
      <c r="A82" s="20" t="s">
        <v>36</v>
      </c>
      <c r="B82" s="20"/>
      <c r="C82" s="20" t="s">
        <v>6</v>
      </c>
      <c r="D82" s="20">
        <v>294.39600000000002</v>
      </c>
      <c r="E82" s="20">
        <v>321.41199999999998</v>
      </c>
      <c r="F82" s="17">
        <v>205.999</v>
      </c>
      <c r="G82" s="20">
        <v>305.185</v>
      </c>
      <c r="H82" s="36">
        <v>189.61600000000001</v>
      </c>
      <c r="I82" s="21"/>
      <c r="J82" s="20">
        <v>163.13999999999999</v>
      </c>
      <c r="K82" s="60">
        <v>158.11099999999999</v>
      </c>
      <c r="L82" s="29">
        <v>212.14599999999999</v>
      </c>
      <c r="M82" s="29">
        <v>171.751</v>
      </c>
      <c r="N82" s="67">
        <f t="shared" si="4"/>
        <v>547.03699999999992</v>
      </c>
      <c r="O82" s="29">
        <f t="shared" si="5"/>
        <v>1094.0739999999998</v>
      </c>
    </row>
    <row r="83" spans="1:15" x14ac:dyDescent="0.25">
      <c r="A83" s="20" t="s">
        <v>36</v>
      </c>
      <c r="B83" s="20"/>
      <c r="C83" s="20"/>
      <c r="D83" s="20">
        <v>312.91800000000001</v>
      </c>
      <c r="E83" s="20">
        <v>363.69900000000001</v>
      </c>
      <c r="F83" s="17">
        <v>215.119</v>
      </c>
      <c r="G83" s="20">
        <v>354.01</v>
      </c>
      <c r="H83" s="36">
        <v>177.702</v>
      </c>
      <c r="I83" s="21"/>
      <c r="J83" s="20">
        <v>174.06800000000001</v>
      </c>
      <c r="K83" s="58">
        <v>186.28700000000001</v>
      </c>
      <c r="L83" s="27">
        <v>234.25299999999999</v>
      </c>
      <c r="M83" s="27">
        <v>199.07300000000001</v>
      </c>
      <c r="N83" s="65">
        <f t="shared" si="4"/>
        <v>607.39400000000001</v>
      </c>
      <c r="O83" s="27">
        <f t="shared" si="5"/>
        <v>1214.788</v>
      </c>
    </row>
    <row r="84" spans="1:15" x14ac:dyDescent="0.25">
      <c r="A84" s="20" t="s">
        <v>36</v>
      </c>
      <c r="B84" s="20"/>
      <c r="C84" s="20"/>
      <c r="D84" s="20">
        <v>314.91300000000001</v>
      </c>
      <c r="E84" s="20">
        <v>341.95800000000003</v>
      </c>
      <c r="F84" s="17">
        <v>199.655</v>
      </c>
      <c r="G84" s="20">
        <v>294.46300000000002</v>
      </c>
      <c r="H84" s="36">
        <v>188.22499999999999</v>
      </c>
      <c r="I84" s="21"/>
      <c r="J84" s="20">
        <v>152.33000000000001</v>
      </c>
      <c r="K84" s="58">
        <v>177.38900000000001</v>
      </c>
      <c r="L84" s="27">
        <v>226.65700000000001</v>
      </c>
      <c r="M84" s="27">
        <v>175.95500000000001</v>
      </c>
      <c r="N84" s="65">
        <f t="shared" si="4"/>
        <v>554.94200000000001</v>
      </c>
      <c r="O84" s="27">
        <f t="shared" si="5"/>
        <v>1109.884</v>
      </c>
    </row>
    <row r="85" spans="1:15" x14ac:dyDescent="0.25">
      <c r="A85" s="20" t="s">
        <v>36</v>
      </c>
      <c r="B85" s="20"/>
      <c r="C85" s="22"/>
      <c r="D85" s="22">
        <v>294.74</v>
      </c>
      <c r="E85" s="22">
        <v>341.49799999999999</v>
      </c>
      <c r="F85" s="18">
        <v>194.833</v>
      </c>
      <c r="G85" s="22">
        <v>297.17599999999999</v>
      </c>
      <c r="H85" s="37">
        <v>195.04</v>
      </c>
      <c r="I85" s="23"/>
      <c r="J85" s="22">
        <v>168.72399999999999</v>
      </c>
      <c r="K85" s="59">
        <v>170.822</v>
      </c>
      <c r="L85" s="22">
        <v>237.47499999999999</v>
      </c>
      <c r="M85" s="22">
        <v>191.977</v>
      </c>
      <c r="N85" s="66">
        <f t="shared" si="4"/>
        <v>598.17599999999993</v>
      </c>
      <c r="O85" s="22">
        <f t="shared" si="5"/>
        <v>1196.3519999999999</v>
      </c>
    </row>
    <row r="86" spans="1:15" x14ac:dyDescent="0.25">
      <c r="A86" s="20" t="s">
        <v>36</v>
      </c>
      <c r="B86" s="20"/>
      <c r="C86" s="20" t="s">
        <v>7</v>
      </c>
      <c r="D86" s="20">
        <v>314.755</v>
      </c>
      <c r="E86" s="20">
        <v>329.786</v>
      </c>
      <c r="F86" s="17">
        <v>189.28299999999999</v>
      </c>
      <c r="G86" s="20">
        <v>305.096</v>
      </c>
      <c r="H86" s="36">
        <v>210.30199999999999</v>
      </c>
      <c r="I86" s="21"/>
      <c r="J86" s="20">
        <v>167.55699999999999</v>
      </c>
      <c r="K86" s="60">
        <v>147.53700000000001</v>
      </c>
      <c r="L86" s="29">
        <v>194.61199999999999</v>
      </c>
      <c r="M86" s="29">
        <v>158.994</v>
      </c>
      <c r="N86" s="67">
        <f t="shared" si="4"/>
        <v>521.16300000000001</v>
      </c>
      <c r="O86" s="29">
        <f t="shared" si="5"/>
        <v>1042.326</v>
      </c>
    </row>
    <row r="87" spans="1:15" x14ac:dyDescent="0.25">
      <c r="A87" s="20" t="s">
        <v>36</v>
      </c>
      <c r="B87" s="20"/>
      <c r="C87" s="20"/>
      <c r="D87" s="20">
        <v>330.24099999999999</v>
      </c>
      <c r="E87" s="20">
        <v>364.06200000000001</v>
      </c>
      <c r="F87" s="17">
        <v>211.31200000000001</v>
      </c>
      <c r="G87" s="20">
        <v>317.61500000000001</v>
      </c>
      <c r="H87" s="36">
        <v>207.53399999999999</v>
      </c>
      <c r="I87" s="21"/>
      <c r="J87" s="20">
        <v>180.37100000000001</v>
      </c>
      <c r="K87" s="58">
        <v>161.01</v>
      </c>
      <c r="L87" s="27">
        <v>216.32</v>
      </c>
      <c r="M87" s="27">
        <v>172.77699999999999</v>
      </c>
      <c r="N87" s="65">
        <f t="shared" si="4"/>
        <v>569.46800000000007</v>
      </c>
      <c r="O87" s="27">
        <f t="shared" si="5"/>
        <v>1138.9360000000001</v>
      </c>
    </row>
    <row r="88" spans="1:15" x14ac:dyDescent="0.25">
      <c r="A88" s="20" t="s">
        <v>36</v>
      </c>
      <c r="B88" s="20"/>
      <c r="C88" s="20"/>
      <c r="D88" s="20">
        <v>302.32600000000002</v>
      </c>
      <c r="E88" s="20">
        <v>310.93799999999999</v>
      </c>
      <c r="F88" s="17">
        <v>191.27</v>
      </c>
      <c r="G88" s="20">
        <v>282.685</v>
      </c>
      <c r="H88" s="36">
        <v>191.108</v>
      </c>
      <c r="I88" s="21"/>
      <c r="J88" s="20">
        <v>172.398</v>
      </c>
      <c r="K88" s="58">
        <v>123.413</v>
      </c>
      <c r="L88" s="27">
        <v>175.78700000000001</v>
      </c>
      <c r="M88" s="27">
        <v>136.87200000000001</v>
      </c>
      <c r="N88" s="65">
        <f t="shared" si="4"/>
        <v>485.05700000000002</v>
      </c>
      <c r="O88" s="27">
        <f t="shared" si="5"/>
        <v>970.11400000000003</v>
      </c>
    </row>
    <row r="89" spans="1:15" x14ac:dyDescent="0.25">
      <c r="A89" s="20" t="s">
        <v>36</v>
      </c>
      <c r="B89" s="20"/>
      <c r="C89" s="22"/>
      <c r="D89" s="22">
        <v>307.83999999999997</v>
      </c>
      <c r="E89" s="22">
        <v>338.20299999999997</v>
      </c>
      <c r="F89" s="18">
        <v>214.14099999999999</v>
      </c>
      <c r="G89" s="22">
        <v>316.39699999999999</v>
      </c>
      <c r="H89" s="37">
        <v>188.482</v>
      </c>
      <c r="I89" s="23"/>
      <c r="J89" s="22">
        <v>152.58600000000001</v>
      </c>
      <c r="K89" s="59">
        <v>168.17400000000001</v>
      </c>
      <c r="L89" s="22">
        <v>231.67599999999999</v>
      </c>
      <c r="M89" s="22">
        <v>161.56200000000001</v>
      </c>
      <c r="N89" s="66">
        <f t="shared" si="4"/>
        <v>545.82400000000007</v>
      </c>
      <c r="O89" s="22">
        <f t="shared" si="5"/>
        <v>1091.6480000000001</v>
      </c>
    </row>
    <row r="90" spans="1:15" x14ac:dyDescent="0.25">
      <c r="A90" s="20" t="s">
        <v>36</v>
      </c>
      <c r="B90" s="20"/>
      <c r="C90" s="20" t="s">
        <v>8</v>
      </c>
      <c r="D90" s="20">
        <v>318.84399999999999</v>
      </c>
      <c r="E90" s="20">
        <v>350.14</v>
      </c>
      <c r="F90" s="17">
        <v>231.24799999999999</v>
      </c>
      <c r="G90" s="20">
        <v>353.27300000000002</v>
      </c>
      <c r="H90" s="36">
        <v>181.864</v>
      </c>
      <c r="I90" s="21"/>
      <c r="J90" s="20">
        <v>178.911</v>
      </c>
      <c r="K90" s="60">
        <v>168.08199999999999</v>
      </c>
      <c r="L90" s="29">
        <v>214.23599999999999</v>
      </c>
      <c r="M90" s="29">
        <v>188.53299999999999</v>
      </c>
      <c r="N90" s="67">
        <f t="shared" si="4"/>
        <v>581.67999999999995</v>
      </c>
      <c r="O90" s="29">
        <f t="shared" si="5"/>
        <v>1163.3599999999999</v>
      </c>
    </row>
    <row r="91" spans="1:15" x14ac:dyDescent="0.25">
      <c r="A91" s="20" t="s">
        <v>36</v>
      </c>
      <c r="B91" s="20"/>
      <c r="C91" s="20"/>
      <c r="D91" s="20">
        <v>300.43799999999999</v>
      </c>
      <c r="E91" s="20">
        <v>307.291</v>
      </c>
      <c r="F91" s="17">
        <v>230.012</v>
      </c>
      <c r="G91" s="20">
        <v>310.71600000000001</v>
      </c>
      <c r="H91" s="36">
        <v>167.84899999999999</v>
      </c>
      <c r="I91" s="21"/>
      <c r="J91" s="20">
        <v>181.31</v>
      </c>
      <c r="K91" s="58">
        <v>104.464</v>
      </c>
      <c r="L91" s="27">
        <v>178.41</v>
      </c>
      <c r="M91" s="27">
        <v>170.816</v>
      </c>
      <c r="N91" s="65">
        <f t="shared" si="4"/>
        <v>530.53600000000006</v>
      </c>
      <c r="O91" s="27">
        <f t="shared" si="5"/>
        <v>1061.0720000000001</v>
      </c>
    </row>
    <row r="92" spans="1:15" x14ac:dyDescent="0.25">
      <c r="A92" s="20" t="s">
        <v>36</v>
      </c>
      <c r="B92" s="20"/>
      <c r="C92" s="20"/>
      <c r="D92" s="20">
        <v>295.44499999999999</v>
      </c>
      <c r="E92" s="20">
        <v>296.34199999999998</v>
      </c>
      <c r="F92" s="17">
        <v>220.87200000000001</v>
      </c>
      <c r="G92" s="20">
        <v>301.21699999999998</v>
      </c>
      <c r="H92" s="36">
        <v>211.22900000000001</v>
      </c>
      <c r="I92" s="21"/>
      <c r="J92" s="20">
        <v>174.68899999999999</v>
      </c>
      <c r="K92" s="58">
        <v>88.01</v>
      </c>
      <c r="L92" s="27">
        <v>154.30699999999999</v>
      </c>
      <c r="M92" s="27">
        <v>124.482</v>
      </c>
      <c r="N92" s="65">
        <f t="shared" si="4"/>
        <v>453.47799999999995</v>
      </c>
      <c r="O92" s="27">
        <f t="shared" si="5"/>
        <v>906.9559999999999</v>
      </c>
    </row>
    <row r="93" spans="1:15" ht="15.75" thickBot="1" x14ac:dyDescent="0.3">
      <c r="A93" s="24" t="s">
        <v>36</v>
      </c>
      <c r="B93" s="24"/>
      <c r="C93" s="24"/>
      <c r="D93" s="24">
        <v>312.58300000000003</v>
      </c>
      <c r="E93" s="24">
        <v>342.42599999999999</v>
      </c>
      <c r="F93" s="19">
        <v>215.97200000000001</v>
      </c>
      <c r="G93" s="24">
        <v>327.00599999999997</v>
      </c>
      <c r="H93" s="38">
        <v>170.51599999999999</v>
      </c>
      <c r="I93" s="25"/>
      <c r="J93" s="24">
        <v>166.685</v>
      </c>
      <c r="K93" s="61">
        <v>152.577</v>
      </c>
      <c r="L93" s="24">
        <v>222.346</v>
      </c>
      <c r="M93" s="24">
        <v>199.529</v>
      </c>
      <c r="N93" s="68">
        <f t="shared" si="4"/>
        <v>588.55999999999995</v>
      </c>
      <c r="O93" s="24">
        <f t="shared" si="5"/>
        <v>1177.1199999999999</v>
      </c>
    </row>
    <row r="94" spans="1:15" ht="15.75" thickTop="1" x14ac:dyDescent="0.25"/>
  </sheetData>
  <mergeCells count="3">
    <mergeCell ref="D1:J1"/>
    <mergeCell ref="D2:H2"/>
    <mergeCell ref="I2:M2"/>
  </mergeCells>
  <pageMargins left="0.7" right="0.7" top="0.78740157499999996" bottom="0.78740157499999996" header="0.3" footer="0.3"/>
  <pageSetup paperSize="9" scale="2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BU178"/>
  <sheetViews>
    <sheetView zoomScale="70" zoomScaleNormal="7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E5" sqref="E5"/>
    </sheetView>
  </sheetViews>
  <sheetFormatPr baseColWidth="10" defaultRowHeight="15" x14ac:dyDescent="0.25"/>
  <cols>
    <col min="1" max="1" width="26.7109375" style="1" bestFit="1" customWidth="1"/>
    <col min="2" max="6" width="11.42578125" style="1"/>
    <col min="7" max="7" width="11.42578125" style="4"/>
    <col min="8" max="10" width="11.42578125" style="1"/>
    <col min="11" max="11" width="15.7109375" style="77" customWidth="1"/>
    <col min="12" max="12" width="14.7109375" style="1" customWidth="1"/>
    <col min="13" max="13" width="11.42578125" style="1"/>
    <col min="14" max="15" width="0" style="89" hidden="1" customWidth="1"/>
    <col min="16" max="16" width="0" style="1" hidden="1" customWidth="1"/>
    <col min="17" max="18" width="0" style="6" hidden="1" customWidth="1"/>
    <col min="19" max="21" width="11.42578125" style="1"/>
    <col min="22" max="73" width="11.42578125" style="5"/>
    <col min="74" max="16384" width="11.42578125" style="1"/>
  </cols>
  <sheetData>
    <row r="1" spans="1:73" ht="38.25" customHeight="1" x14ac:dyDescent="0.25">
      <c r="D1" s="99" t="s">
        <v>11</v>
      </c>
      <c r="E1" s="99"/>
      <c r="F1" s="99"/>
      <c r="G1" s="99"/>
      <c r="H1" s="99"/>
      <c r="I1" s="15"/>
      <c r="J1" s="15"/>
      <c r="K1" s="69"/>
      <c r="L1" s="15"/>
      <c r="N1" s="103" t="s">
        <v>26</v>
      </c>
      <c r="O1" s="103"/>
      <c r="Q1" s="104" t="s">
        <v>27</v>
      </c>
      <c r="R1" s="104"/>
      <c r="T1" s="102" t="s">
        <v>28</v>
      </c>
      <c r="U1" s="102"/>
    </row>
    <row r="2" spans="1:73" x14ac:dyDescent="0.25">
      <c r="D2" s="100" t="s">
        <v>18</v>
      </c>
      <c r="E2" s="100"/>
      <c r="F2" s="100"/>
      <c r="G2" s="101" t="s">
        <v>19</v>
      </c>
      <c r="H2" s="101"/>
      <c r="I2" s="101"/>
      <c r="J2" s="101"/>
      <c r="K2" s="70"/>
      <c r="L2" s="49"/>
      <c r="Q2" s="94"/>
      <c r="R2" s="94"/>
      <c r="T2" s="80"/>
      <c r="U2" s="80"/>
    </row>
    <row r="3" spans="1:73" ht="45" x14ac:dyDescent="0.25">
      <c r="A3" s="1" t="s">
        <v>12</v>
      </c>
      <c r="C3" s="9" t="s">
        <v>13</v>
      </c>
      <c r="D3" s="32" t="s">
        <v>29</v>
      </c>
      <c r="E3" s="32" t="s">
        <v>33</v>
      </c>
      <c r="F3" s="32" t="s">
        <v>34</v>
      </c>
      <c r="G3" s="30"/>
      <c r="H3" s="31" t="s">
        <v>14</v>
      </c>
      <c r="I3" s="31" t="s">
        <v>15</v>
      </c>
      <c r="J3" s="31" t="s">
        <v>16</v>
      </c>
      <c r="K3" s="78" t="s">
        <v>21</v>
      </c>
      <c r="L3" s="79" t="s">
        <v>22</v>
      </c>
      <c r="N3" s="90" t="s">
        <v>24</v>
      </c>
      <c r="O3" s="91" t="s">
        <v>25</v>
      </c>
      <c r="Q3" s="95" t="s">
        <v>24</v>
      </c>
      <c r="R3" s="96" t="s">
        <v>25</v>
      </c>
      <c r="T3" s="81" t="s">
        <v>24</v>
      </c>
      <c r="U3" s="98" t="s">
        <v>37</v>
      </c>
    </row>
    <row r="4" spans="1:73" x14ac:dyDescent="0.25">
      <c r="A4" s="40" t="s">
        <v>17</v>
      </c>
      <c r="B4" s="40"/>
      <c r="C4" s="41" t="s">
        <v>1</v>
      </c>
      <c r="D4" s="42">
        <v>229.483</v>
      </c>
      <c r="E4" s="42">
        <v>219.90600000000001</v>
      </c>
      <c r="F4" s="42"/>
      <c r="G4" s="44"/>
      <c r="H4" s="42">
        <v>69.593999999999994</v>
      </c>
      <c r="I4" s="42">
        <v>67.998999999999995</v>
      </c>
      <c r="J4" s="42">
        <v>18.605</v>
      </c>
      <c r="K4" s="71">
        <f t="shared" ref="K4:K32" si="0">H4+I4+J4</f>
        <v>156.19799999999998</v>
      </c>
      <c r="L4" s="42">
        <f>K4*2</f>
        <v>312.39599999999996</v>
      </c>
      <c r="N4" s="89" t="e">
        <f>D4*'2011 growth function'!#REF!-'2011 growth function'!#REF!</f>
        <v>#REF!</v>
      </c>
      <c r="O4" s="89" t="e">
        <f>L4/N4</f>
        <v>#REF!</v>
      </c>
      <c r="Q4" s="6" t="e">
        <f>D4*'2011 growth function'!#REF!-'2011 growth function'!#REF!</f>
        <v>#REF!</v>
      </c>
      <c r="R4" s="6" t="e">
        <f>L4/Q4</f>
        <v>#REF!</v>
      </c>
    </row>
    <row r="5" spans="1:73" x14ac:dyDescent="0.25">
      <c r="A5" s="40" t="s">
        <v>17</v>
      </c>
      <c r="B5" s="40"/>
      <c r="C5" s="41"/>
      <c r="D5" s="42">
        <v>220.792</v>
      </c>
      <c r="E5" s="42">
        <v>217.53200000000001</v>
      </c>
      <c r="F5" s="42"/>
      <c r="G5" s="44"/>
      <c r="H5" s="42">
        <v>75.088999999999999</v>
      </c>
      <c r="I5" s="42">
        <v>63.188000000000002</v>
      </c>
      <c r="J5" s="42">
        <v>17.710999999999999</v>
      </c>
      <c r="K5" s="71">
        <f t="shared" si="0"/>
        <v>155.988</v>
      </c>
      <c r="L5" s="42">
        <f t="shared" ref="L5:L38" si="1">K5*2</f>
        <v>311.976</v>
      </c>
      <c r="N5" s="89" t="e">
        <f>D5*'2011 growth function'!#REF!-'2011 growth function'!#REF!</f>
        <v>#REF!</v>
      </c>
      <c r="O5" s="89" t="e">
        <f t="shared" ref="O5:O67" si="2">L5/N5</f>
        <v>#REF!</v>
      </c>
      <c r="Q5" s="6" t="e">
        <f>D5*'2011 growth function'!#REF!-'2011 growth function'!#REF!</f>
        <v>#REF!</v>
      </c>
      <c r="R5" s="6" t="e">
        <f t="shared" ref="R5:R38" si="3">L5/Q5</f>
        <v>#REF!</v>
      </c>
      <c r="BU5" s="1"/>
    </row>
    <row r="6" spans="1:73" x14ac:dyDescent="0.25">
      <c r="A6" s="40" t="s">
        <v>17</v>
      </c>
      <c r="B6" s="40"/>
      <c r="C6" s="41"/>
      <c r="D6" s="42">
        <v>235.96899999999999</v>
      </c>
      <c r="E6" s="42">
        <v>240.82499999999999</v>
      </c>
      <c r="F6" s="42"/>
      <c r="G6" s="44"/>
      <c r="H6" s="42">
        <v>73.683000000000007</v>
      </c>
      <c r="I6" s="42">
        <v>73.616</v>
      </c>
      <c r="J6" s="42">
        <v>28.321000000000002</v>
      </c>
      <c r="K6" s="71">
        <f t="shared" si="0"/>
        <v>175.62</v>
      </c>
      <c r="L6" s="42">
        <f t="shared" si="1"/>
        <v>351.24</v>
      </c>
      <c r="N6" s="89" t="e">
        <f>D6*'2011 growth function'!#REF!-'2011 growth function'!#REF!</f>
        <v>#REF!</v>
      </c>
      <c r="O6" s="89" t="e">
        <f t="shared" si="2"/>
        <v>#REF!</v>
      </c>
      <c r="Q6" s="6" t="e">
        <f>D6*'2011 growth function'!#REF!-'2011 growth function'!#REF!</f>
        <v>#REF!</v>
      </c>
      <c r="R6" s="6" t="e">
        <f t="shared" si="3"/>
        <v>#REF!</v>
      </c>
      <c r="BU6" s="1"/>
    </row>
    <row r="7" spans="1:73" x14ac:dyDescent="0.25">
      <c r="A7" s="40" t="s">
        <v>17</v>
      </c>
      <c r="B7" s="40"/>
      <c r="C7" s="45"/>
      <c r="D7" s="46">
        <v>233.68700000000001</v>
      </c>
      <c r="E7" s="46">
        <v>235.071</v>
      </c>
      <c r="F7" s="46"/>
      <c r="G7" s="48"/>
      <c r="H7" s="46">
        <v>60.988999999999997</v>
      </c>
      <c r="I7" s="46">
        <v>71.534999999999997</v>
      </c>
      <c r="J7" s="46">
        <v>10.5</v>
      </c>
      <c r="K7" s="72">
        <f t="shared" si="0"/>
        <v>143.024</v>
      </c>
      <c r="L7" s="46">
        <f t="shared" si="1"/>
        <v>286.048</v>
      </c>
      <c r="N7" s="89" t="e">
        <f>D7*'2011 growth function'!#REF!-'2011 growth function'!#REF!</f>
        <v>#REF!</v>
      </c>
      <c r="O7" s="89" t="e">
        <f t="shared" si="2"/>
        <v>#REF!</v>
      </c>
      <c r="Q7" s="6" t="e">
        <f>D7*'2011 growth function'!#REF!-'2011 growth function'!#REF!</f>
        <v>#REF!</v>
      </c>
      <c r="R7" s="6" t="e">
        <f t="shared" si="3"/>
        <v>#REF!</v>
      </c>
      <c r="BU7" s="1"/>
    </row>
    <row r="8" spans="1:73" x14ac:dyDescent="0.25">
      <c r="A8" s="40" t="s">
        <v>17</v>
      </c>
      <c r="B8" s="40"/>
      <c r="C8" s="41" t="s">
        <v>9</v>
      </c>
      <c r="D8" s="42">
        <v>242.738</v>
      </c>
      <c r="E8" s="42">
        <v>237.642</v>
      </c>
      <c r="F8" s="42"/>
      <c r="G8" s="44"/>
      <c r="H8" s="42">
        <v>54.128</v>
      </c>
      <c r="I8" s="42">
        <v>57.917000000000002</v>
      </c>
      <c r="J8" s="42">
        <v>18.626000000000001</v>
      </c>
      <c r="K8" s="71">
        <f t="shared" si="0"/>
        <v>130.67099999999999</v>
      </c>
      <c r="L8" s="42">
        <f t="shared" si="1"/>
        <v>261.34199999999998</v>
      </c>
      <c r="N8" s="89" t="e">
        <f>D8*'2011 growth function'!#REF!-'2011 growth function'!#REF!</f>
        <v>#REF!</v>
      </c>
      <c r="O8" s="89" t="e">
        <f t="shared" si="2"/>
        <v>#REF!</v>
      </c>
      <c r="Q8" s="6" t="e">
        <f>D8*'2011 growth function'!#REF!-'2011 growth function'!#REF!</f>
        <v>#REF!</v>
      </c>
      <c r="R8" s="6" t="e">
        <f t="shared" si="3"/>
        <v>#REF!</v>
      </c>
      <c r="BU8" s="1"/>
    </row>
    <row r="9" spans="1:73" x14ac:dyDescent="0.25">
      <c r="A9" s="40" t="s">
        <v>17</v>
      </c>
      <c r="B9" s="40"/>
      <c r="C9" s="41"/>
      <c r="D9" s="42">
        <v>213.964</v>
      </c>
      <c r="E9" s="42">
        <v>222.76400000000001</v>
      </c>
      <c r="F9" s="42"/>
      <c r="G9" s="44"/>
      <c r="H9" s="42">
        <v>58.033999999999999</v>
      </c>
      <c r="I9" s="42">
        <v>60.088999999999999</v>
      </c>
      <c r="J9" s="42">
        <v>32.677</v>
      </c>
      <c r="K9" s="71">
        <f t="shared" si="0"/>
        <v>150.79999999999998</v>
      </c>
      <c r="L9" s="42">
        <f t="shared" si="1"/>
        <v>301.59999999999997</v>
      </c>
      <c r="N9" s="89" t="e">
        <f>D9*'2011 growth function'!#REF!-'2011 growth function'!#REF!</f>
        <v>#REF!</v>
      </c>
      <c r="O9" s="89" t="e">
        <f t="shared" si="2"/>
        <v>#REF!</v>
      </c>
      <c r="Q9" s="6" t="e">
        <f>D9*'2011 growth function'!#REF!-'2011 growth function'!#REF!</f>
        <v>#REF!</v>
      </c>
      <c r="R9" s="6" t="e">
        <f t="shared" si="3"/>
        <v>#REF!</v>
      </c>
      <c r="BU9" s="1"/>
    </row>
    <row r="10" spans="1:73" x14ac:dyDescent="0.25">
      <c r="A10" s="40" t="s">
        <v>17</v>
      </c>
      <c r="B10" s="40"/>
      <c r="C10" s="41"/>
      <c r="D10" s="42">
        <v>221.292</v>
      </c>
      <c r="E10" s="42">
        <v>211.71</v>
      </c>
      <c r="F10" s="42"/>
      <c r="G10" s="44"/>
      <c r="H10" s="42">
        <v>36.293999999999997</v>
      </c>
      <c r="I10" s="42">
        <v>24.132000000000001</v>
      </c>
      <c r="J10" s="42">
        <v>24.033999999999999</v>
      </c>
      <c r="K10" s="71">
        <f t="shared" si="0"/>
        <v>84.460000000000008</v>
      </c>
      <c r="L10" s="42">
        <f t="shared" si="1"/>
        <v>168.92000000000002</v>
      </c>
      <c r="N10" s="89" t="e">
        <f>D10*'2011 growth function'!#REF!-'2011 growth function'!#REF!</f>
        <v>#REF!</v>
      </c>
      <c r="O10" s="89" t="e">
        <f t="shared" si="2"/>
        <v>#REF!</v>
      </c>
      <c r="Q10" s="6" t="e">
        <f>D10*'2011 growth function'!#REF!-'2011 growth function'!#REF!</f>
        <v>#REF!</v>
      </c>
      <c r="R10" s="6" t="e">
        <f t="shared" si="3"/>
        <v>#REF!</v>
      </c>
      <c r="BU10" s="1"/>
    </row>
    <row r="11" spans="1:73" x14ac:dyDescent="0.25">
      <c r="A11" s="40" t="s">
        <v>17</v>
      </c>
      <c r="B11" s="40"/>
      <c r="C11" s="45"/>
      <c r="D11" s="46">
        <v>250.08500000000001</v>
      </c>
      <c r="E11" s="46">
        <v>244.94499999999999</v>
      </c>
      <c r="F11" s="46"/>
      <c r="G11" s="48"/>
      <c r="H11" s="46">
        <v>63.731000000000002</v>
      </c>
      <c r="I11" s="46">
        <v>67.944000000000003</v>
      </c>
      <c r="J11" s="46">
        <v>25.02</v>
      </c>
      <c r="K11" s="72">
        <f t="shared" si="0"/>
        <v>156.69500000000002</v>
      </c>
      <c r="L11" s="46">
        <f t="shared" si="1"/>
        <v>313.39000000000004</v>
      </c>
      <c r="N11" s="89" t="e">
        <f>D11*'2011 growth function'!#REF!-'2011 growth function'!#REF!</f>
        <v>#REF!</v>
      </c>
      <c r="O11" s="89" t="e">
        <f t="shared" si="2"/>
        <v>#REF!</v>
      </c>
      <c r="Q11" s="6" t="e">
        <f>D11*'2011 growth function'!#REF!-'2011 growth function'!#REF!</f>
        <v>#REF!</v>
      </c>
      <c r="R11" s="6" t="e">
        <f t="shared" si="3"/>
        <v>#REF!</v>
      </c>
      <c r="BU11" s="1"/>
    </row>
    <row r="12" spans="1:73" x14ac:dyDescent="0.25">
      <c r="A12" s="40" t="s">
        <v>17</v>
      </c>
      <c r="B12" s="40"/>
      <c r="C12" s="41" t="s">
        <v>2</v>
      </c>
      <c r="D12" s="42">
        <v>206.62700000000001</v>
      </c>
      <c r="E12" s="42">
        <v>203.74</v>
      </c>
      <c r="F12" s="42"/>
      <c r="G12" s="44"/>
      <c r="H12" s="42">
        <v>36.497999999999998</v>
      </c>
      <c r="I12" s="42">
        <v>47.481000000000002</v>
      </c>
      <c r="J12" s="42">
        <v>14.161</v>
      </c>
      <c r="K12" s="71">
        <f t="shared" si="0"/>
        <v>98.14</v>
      </c>
      <c r="L12" s="42">
        <f t="shared" si="1"/>
        <v>196.28</v>
      </c>
      <c r="N12" s="89" t="e">
        <f>D12*'2011 growth function'!#REF!-'2011 growth function'!#REF!</f>
        <v>#REF!</v>
      </c>
      <c r="O12" s="89" t="e">
        <f t="shared" si="2"/>
        <v>#REF!</v>
      </c>
      <c r="Q12" s="6" t="e">
        <f>D12*'2011 growth function'!#REF!-'2011 growth function'!#REF!</f>
        <v>#REF!</v>
      </c>
      <c r="R12" s="6" t="e">
        <f t="shared" si="3"/>
        <v>#REF!</v>
      </c>
      <c r="BU12" s="1"/>
    </row>
    <row r="13" spans="1:73" x14ac:dyDescent="0.25">
      <c r="A13" s="40" t="s">
        <v>17</v>
      </c>
      <c r="B13" s="40"/>
      <c r="C13" s="41"/>
      <c r="D13" s="42">
        <v>217.41900000000001</v>
      </c>
      <c r="E13" s="42">
        <v>216.86</v>
      </c>
      <c r="F13" s="42"/>
      <c r="G13" s="44"/>
      <c r="H13" s="42">
        <v>34.276000000000003</v>
      </c>
      <c r="I13" s="42">
        <v>46.040999999999997</v>
      </c>
      <c r="J13" s="42">
        <v>0</v>
      </c>
      <c r="K13" s="71">
        <f t="shared" si="0"/>
        <v>80.317000000000007</v>
      </c>
      <c r="L13" s="42">
        <f t="shared" si="1"/>
        <v>160.63400000000001</v>
      </c>
      <c r="N13" s="89" t="e">
        <f>D13*'2011 growth function'!#REF!-'2011 growth function'!#REF!</f>
        <v>#REF!</v>
      </c>
      <c r="O13" s="89" t="e">
        <f t="shared" si="2"/>
        <v>#REF!</v>
      </c>
      <c r="Q13" s="6" t="e">
        <f>D13*'2011 growth function'!#REF!-'2011 growth function'!#REF!</f>
        <v>#REF!</v>
      </c>
      <c r="R13" s="6" t="e">
        <f t="shared" si="3"/>
        <v>#REF!</v>
      </c>
      <c r="BU13" s="1"/>
    </row>
    <row r="14" spans="1:73" x14ac:dyDescent="0.25">
      <c r="A14" s="40" t="s">
        <v>17</v>
      </c>
      <c r="B14" s="40"/>
      <c r="C14" s="41"/>
      <c r="D14" s="42">
        <v>223.14</v>
      </c>
      <c r="E14" s="42">
        <v>223.798</v>
      </c>
      <c r="F14" s="42"/>
      <c r="G14" s="44"/>
      <c r="H14" s="42">
        <v>47.031999999999996</v>
      </c>
      <c r="I14" s="42">
        <v>49.776000000000003</v>
      </c>
      <c r="J14" s="42">
        <v>10.013</v>
      </c>
      <c r="K14" s="71">
        <f t="shared" si="0"/>
        <v>106.821</v>
      </c>
      <c r="L14" s="42">
        <f t="shared" si="1"/>
        <v>213.642</v>
      </c>
      <c r="N14" s="89" t="e">
        <f>D14*'2011 growth function'!#REF!-'2011 growth function'!#REF!</f>
        <v>#REF!</v>
      </c>
      <c r="O14" s="89" t="e">
        <f t="shared" si="2"/>
        <v>#REF!</v>
      </c>
      <c r="Q14" s="6" t="e">
        <f>D14*'2011 growth function'!#REF!-'2011 growth function'!#REF!</f>
        <v>#REF!</v>
      </c>
      <c r="R14" s="6" t="e">
        <f t="shared" si="3"/>
        <v>#REF!</v>
      </c>
    </row>
    <row r="15" spans="1:73" x14ac:dyDescent="0.25">
      <c r="A15" s="40" t="s">
        <v>17</v>
      </c>
      <c r="B15" s="40"/>
      <c r="C15" s="45"/>
      <c r="D15" s="46">
        <v>225.084</v>
      </c>
      <c r="E15" s="46">
        <v>226.17400000000001</v>
      </c>
      <c r="F15" s="46"/>
      <c r="G15" s="48"/>
      <c r="H15" s="46">
        <v>43.936</v>
      </c>
      <c r="I15" s="46">
        <v>57.759</v>
      </c>
      <c r="J15" s="46">
        <v>9.6750000000000007</v>
      </c>
      <c r="K15" s="72">
        <f t="shared" si="0"/>
        <v>111.36999999999999</v>
      </c>
      <c r="L15" s="46">
        <f t="shared" si="1"/>
        <v>222.73999999999998</v>
      </c>
      <c r="N15" s="89" t="e">
        <f>D15*'2011 growth function'!#REF!-'2011 growth function'!#REF!</f>
        <v>#REF!</v>
      </c>
      <c r="O15" s="89" t="e">
        <f t="shared" si="2"/>
        <v>#REF!</v>
      </c>
      <c r="Q15" s="6" t="e">
        <f>D15*'2011 growth function'!#REF!-'2011 growth function'!#REF!</f>
        <v>#REF!</v>
      </c>
      <c r="R15" s="6" t="e">
        <f t="shared" si="3"/>
        <v>#REF!</v>
      </c>
    </row>
    <row r="16" spans="1:73" x14ac:dyDescent="0.25">
      <c r="A16" s="40" t="s">
        <v>17</v>
      </c>
      <c r="B16" s="40"/>
      <c r="C16" s="41" t="s">
        <v>3</v>
      </c>
      <c r="D16" s="42">
        <v>202.74199999999999</v>
      </c>
      <c r="E16" s="42">
        <v>207.54900000000001</v>
      </c>
      <c r="F16" s="42"/>
      <c r="G16" s="44"/>
      <c r="H16" s="42">
        <v>29.942</v>
      </c>
      <c r="I16" s="42">
        <v>18.318000000000001</v>
      </c>
      <c r="J16" s="42">
        <v>4.492</v>
      </c>
      <c r="K16" s="71">
        <f t="shared" si="0"/>
        <v>52.752000000000002</v>
      </c>
      <c r="L16" s="42">
        <f t="shared" si="1"/>
        <v>105.504</v>
      </c>
      <c r="N16" s="89" t="e">
        <f>D16*'2011 growth function'!#REF!-'2011 growth function'!#REF!</f>
        <v>#REF!</v>
      </c>
      <c r="O16" s="89" t="e">
        <f t="shared" si="2"/>
        <v>#REF!</v>
      </c>
      <c r="Q16" s="6" t="e">
        <f>D16*'2011 growth function'!#REF!-'2011 growth function'!#REF!</f>
        <v>#REF!</v>
      </c>
      <c r="R16" s="6" t="e">
        <f t="shared" si="3"/>
        <v>#REF!</v>
      </c>
    </row>
    <row r="17" spans="1:18" x14ac:dyDescent="0.25">
      <c r="A17" s="40" t="s">
        <v>17</v>
      </c>
      <c r="B17" s="40"/>
      <c r="C17" s="41"/>
      <c r="D17" s="42">
        <v>237.148</v>
      </c>
      <c r="E17" s="42">
        <v>228.529</v>
      </c>
      <c r="F17" s="42"/>
      <c r="G17" s="44"/>
      <c r="H17" s="42">
        <v>18.123000000000001</v>
      </c>
      <c r="I17" s="42">
        <v>39.457999999999998</v>
      </c>
      <c r="J17" s="42">
        <v>0</v>
      </c>
      <c r="K17" s="71">
        <f t="shared" si="0"/>
        <v>57.581000000000003</v>
      </c>
      <c r="L17" s="42">
        <f t="shared" si="1"/>
        <v>115.16200000000001</v>
      </c>
      <c r="N17" s="89" t="e">
        <f>D17*'2011 growth function'!#REF!-'2011 growth function'!#REF!</f>
        <v>#REF!</v>
      </c>
      <c r="O17" s="89" t="e">
        <f t="shared" si="2"/>
        <v>#REF!</v>
      </c>
      <c r="Q17" s="6" t="e">
        <f>D17*'2011 growth function'!#REF!-'2011 growth function'!#REF!</f>
        <v>#REF!</v>
      </c>
      <c r="R17" s="6" t="e">
        <f t="shared" si="3"/>
        <v>#REF!</v>
      </c>
    </row>
    <row r="18" spans="1:18" x14ac:dyDescent="0.25">
      <c r="A18" s="40" t="s">
        <v>17</v>
      </c>
      <c r="B18" s="40"/>
      <c r="C18" s="41"/>
      <c r="D18" s="42">
        <v>229.137</v>
      </c>
      <c r="E18" s="42">
        <v>226.72800000000001</v>
      </c>
      <c r="F18" s="42"/>
      <c r="G18" s="44"/>
      <c r="H18" s="42">
        <v>47.871000000000002</v>
      </c>
      <c r="I18" s="42">
        <v>46.747999999999998</v>
      </c>
      <c r="J18" s="42">
        <v>6.9470000000000001</v>
      </c>
      <c r="K18" s="71">
        <f t="shared" si="0"/>
        <v>101.566</v>
      </c>
      <c r="L18" s="42">
        <f t="shared" si="1"/>
        <v>203.13200000000001</v>
      </c>
      <c r="N18" s="89" t="e">
        <f>D18*'2011 growth function'!#REF!-'2011 growth function'!#REF!</f>
        <v>#REF!</v>
      </c>
      <c r="O18" s="89" t="e">
        <f t="shared" si="2"/>
        <v>#REF!</v>
      </c>
      <c r="Q18" s="6" t="e">
        <f>D18*'2011 growth function'!#REF!-'2011 growth function'!#REF!</f>
        <v>#REF!</v>
      </c>
      <c r="R18" s="6" t="e">
        <f t="shared" si="3"/>
        <v>#REF!</v>
      </c>
    </row>
    <row r="19" spans="1:18" x14ac:dyDescent="0.25">
      <c r="A19" s="40" t="s">
        <v>17</v>
      </c>
      <c r="B19" s="40"/>
      <c r="C19" s="45"/>
      <c r="D19" s="46">
        <v>237.006</v>
      </c>
      <c r="E19" s="46">
        <v>236.33</v>
      </c>
      <c r="F19" s="46"/>
      <c r="G19" s="48"/>
      <c r="H19" s="46">
        <v>34.792999999999999</v>
      </c>
      <c r="I19" s="46">
        <v>46.581000000000003</v>
      </c>
      <c r="J19" s="46">
        <v>6.8029999999999999</v>
      </c>
      <c r="K19" s="72">
        <f t="shared" si="0"/>
        <v>88.176999999999992</v>
      </c>
      <c r="L19" s="46">
        <f t="shared" si="1"/>
        <v>176.35399999999998</v>
      </c>
      <c r="N19" s="89" t="e">
        <f>D19*'2011 growth function'!#REF!-'2011 growth function'!#REF!</f>
        <v>#REF!</v>
      </c>
      <c r="O19" s="89" t="e">
        <f t="shared" si="2"/>
        <v>#REF!</v>
      </c>
      <c r="Q19" s="6" t="e">
        <f>D19*'2011 growth function'!#REF!-'2011 growth function'!#REF!</f>
        <v>#REF!</v>
      </c>
      <c r="R19" s="6" t="e">
        <f t="shared" si="3"/>
        <v>#REF!</v>
      </c>
    </row>
    <row r="20" spans="1:18" x14ac:dyDescent="0.25">
      <c r="A20" s="40" t="s">
        <v>17</v>
      </c>
      <c r="B20" s="40"/>
      <c r="C20" s="41" t="s">
        <v>4</v>
      </c>
      <c r="D20" s="42">
        <v>244.30099999999999</v>
      </c>
      <c r="E20" s="42">
        <v>236.85599999999999</v>
      </c>
      <c r="F20" s="42"/>
      <c r="G20" s="44"/>
      <c r="H20" s="42">
        <v>41.265000000000001</v>
      </c>
      <c r="I20" s="42">
        <v>57.978999999999999</v>
      </c>
      <c r="J20" s="42">
        <v>25.42</v>
      </c>
      <c r="K20" s="71">
        <f t="shared" si="0"/>
        <v>124.664</v>
      </c>
      <c r="L20" s="42">
        <f t="shared" si="1"/>
        <v>249.328</v>
      </c>
      <c r="N20" s="89" t="e">
        <f>D20*'2011 growth function'!#REF!-'2011 growth function'!#REF!</f>
        <v>#REF!</v>
      </c>
      <c r="O20" s="89" t="e">
        <f t="shared" si="2"/>
        <v>#REF!</v>
      </c>
      <c r="Q20" s="6" t="e">
        <f>D20*'2011 growth function'!#REF!-'2011 growth function'!#REF!</f>
        <v>#REF!</v>
      </c>
      <c r="R20" s="6" t="e">
        <f t="shared" si="3"/>
        <v>#REF!</v>
      </c>
    </row>
    <row r="21" spans="1:18" x14ac:dyDescent="0.25">
      <c r="A21" s="40" t="s">
        <v>17</v>
      </c>
      <c r="B21" s="40"/>
      <c r="C21" s="41"/>
      <c r="D21" s="42">
        <v>231.52500000000001</v>
      </c>
      <c r="E21" s="42">
        <v>231.53299999999999</v>
      </c>
      <c r="F21" s="42"/>
      <c r="G21" s="44"/>
      <c r="H21" s="42">
        <v>65.186000000000007</v>
      </c>
      <c r="I21" s="42">
        <v>69.634</v>
      </c>
      <c r="J21" s="42">
        <v>18.274000000000001</v>
      </c>
      <c r="K21" s="71">
        <f t="shared" si="0"/>
        <v>153.09399999999999</v>
      </c>
      <c r="L21" s="42">
        <f t="shared" si="1"/>
        <v>306.18799999999999</v>
      </c>
      <c r="N21" s="89" t="e">
        <f>D21*'2011 growth function'!#REF!-'2011 growth function'!#REF!</f>
        <v>#REF!</v>
      </c>
      <c r="O21" s="89" t="e">
        <f t="shared" si="2"/>
        <v>#REF!</v>
      </c>
      <c r="Q21" s="6" t="e">
        <f>D21*'2011 growth function'!#REF!-'2011 growth function'!#REF!</f>
        <v>#REF!</v>
      </c>
      <c r="R21" s="6" t="e">
        <f t="shared" si="3"/>
        <v>#REF!</v>
      </c>
    </row>
    <row r="22" spans="1:18" x14ac:dyDescent="0.25">
      <c r="A22" s="40" t="s">
        <v>17</v>
      </c>
      <c r="B22" s="40"/>
      <c r="C22" s="41"/>
      <c r="D22" s="42">
        <v>262.38499999999999</v>
      </c>
      <c r="E22" s="42">
        <v>243.76300000000001</v>
      </c>
      <c r="F22" s="42"/>
      <c r="G22" s="44"/>
      <c r="H22" s="42">
        <v>63.750999999999998</v>
      </c>
      <c r="I22" s="42">
        <v>59.802</v>
      </c>
      <c r="J22" s="42">
        <v>9.5890000000000004</v>
      </c>
      <c r="K22" s="71">
        <f t="shared" si="0"/>
        <v>133.142</v>
      </c>
      <c r="L22" s="42">
        <f t="shared" si="1"/>
        <v>266.28399999999999</v>
      </c>
      <c r="N22" s="89" t="e">
        <f>D22*'2011 growth function'!#REF!-'2011 growth function'!#REF!</f>
        <v>#REF!</v>
      </c>
      <c r="O22" s="89" t="e">
        <f t="shared" si="2"/>
        <v>#REF!</v>
      </c>
      <c r="Q22" s="6" t="e">
        <f>D22*'2011 growth function'!#REF!-'2011 growth function'!#REF!</f>
        <v>#REF!</v>
      </c>
      <c r="R22" s="6" t="e">
        <f t="shared" si="3"/>
        <v>#REF!</v>
      </c>
    </row>
    <row r="23" spans="1:18" x14ac:dyDescent="0.25">
      <c r="A23" s="40" t="s">
        <v>17</v>
      </c>
      <c r="B23" s="40"/>
      <c r="C23" s="45"/>
      <c r="D23" s="46">
        <v>238.06100000000001</v>
      </c>
      <c r="E23" s="46">
        <v>239.33500000000001</v>
      </c>
      <c r="F23" s="46"/>
      <c r="G23" s="48"/>
      <c r="H23" s="46">
        <v>51.877000000000002</v>
      </c>
      <c r="I23" s="46">
        <v>71.983999999999995</v>
      </c>
      <c r="J23" s="46">
        <v>15.231999999999999</v>
      </c>
      <c r="K23" s="72">
        <f t="shared" si="0"/>
        <v>139.09299999999999</v>
      </c>
      <c r="L23" s="46">
        <f t="shared" si="1"/>
        <v>278.18599999999998</v>
      </c>
      <c r="N23" s="89" t="e">
        <f>D23*'2011 growth function'!#REF!-'2011 growth function'!#REF!</f>
        <v>#REF!</v>
      </c>
      <c r="O23" s="89" t="e">
        <f t="shared" si="2"/>
        <v>#REF!</v>
      </c>
      <c r="Q23" s="6" t="e">
        <f>D23*'2011 growth function'!#REF!-'2011 growth function'!#REF!</f>
        <v>#REF!</v>
      </c>
      <c r="R23" s="6" t="e">
        <f t="shared" si="3"/>
        <v>#REF!</v>
      </c>
    </row>
    <row r="24" spans="1:18" x14ac:dyDescent="0.25">
      <c r="A24" s="40" t="s">
        <v>17</v>
      </c>
      <c r="B24" s="40"/>
      <c r="C24" s="41" t="s">
        <v>5</v>
      </c>
      <c r="D24" s="42">
        <v>225.94800000000001</v>
      </c>
      <c r="E24" s="42">
        <v>222.905</v>
      </c>
      <c r="F24" s="42"/>
      <c r="G24" s="44"/>
      <c r="H24" s="42">
        <v>22.422000000000001</v>
      </c>
      <c r="I24" s="42">
        <v>42.814999999999998</v>
      </c>
      <c r="J24" s="42">
        <v>0</v>
      </c>
      <c r="K24" s="71">
        <f t="shared" si="0"/>
        <v>65.236999999999995</v>
      </c>
      <c r="L24" s="42">
        <f t="shared" si="1"/>
        <v>130.47399999999999</v>
      </c>
      <c r="N24" s="89" t="e">
        <f>D24*'2011 growth function'!#REF!-'2011 growth function'!#REF!</f>
        <v>#REF!</v>
      </c>
      <c r="O24" s="89" t="e">
        <f t="shared" si="2"/>
        <v>#REF!</v>
      </c>
      <c r="Q24" s="6" t="e">
        <f>D24*'2011 growth function'!#REF!-'2011 growth function'!#REF!</f>
        <v>#REF!</v>
      </c>
      <c r="R24" s="6" t="e">
        <f t="shared" si="3"/>
        <v>#REF!</v>
      </c>
    </row>
    <row r="25" spans="1:18" x14ac:dyDescent="0.25">
      <c r="A25" s="40" t="s">
        <v>17</v>
      </c>
      <c r="B25" s="40"/>
      <c r="C25" s="41"/>
      <c r="D25" s="42">
        <v>230.18799999999999</v>
      </c>
      <c r="E25" s="42">
        <v>229.452</v>
      </c>
      <c r="F25" s="42"/>
      <c r="G25" s="44"/>
      <c r="H25" s="42">
        <v>34.295000000000002</v>
      </c>
      <c r="I25" s="42">
        <v>56.811999999999998</v>
      </c>
      <c r="J25" s="42">
        <v>7.5119999999999996</v>
      </c>
      <c r="K25" s="71">
        <f t="shared" si="0"/>
        <v>98.619</v>
      </c>
      <c r="L25" s="42">
        <f t="shared" si="1"/>
        <v>197.238</v>
      </c>
      <c r="N25" s="89" t="e">
        <f>D25*'2011 growth function'!#REF!-'2011 growth function'!#REF!</f>
        <v>#REF!</v>
      </c>
      <c r="O25" s="89" t="e">
        <f t="shared" si="2"/>
        <v>#REF!</v>
      </c>
      <c r="Q25" s="6" t="e">
        <f>D25*'2011 growth function'!#REF!-'2011 growth function'!#REF!</f>
        <v>#REF!</v>
      </c>
      <c r="R25" s="6" t="e">
        <f t="shared" si="3"/>
        <v>#REF!</v>
      </c>
    </row>
    <row r="26" spans="1:18" x14ac:dyDescent="0.25">
      <c r="A26" s="40" t="s">
        <v>17</v>
      </c>
      <c r="B26" s="40"/>
      <c r="C26" s="41"/>
      <c r="D26" s="42">
        <v>236.846</v>
      </c>
      <c r="E26" s="42">
        <v>239.3</v>
      </c>
      <c r="F26" s="42"/>
      <c r="G26" s="44"/>
      <c r="H26" s="42">
        <v>15.895</v>
      </c>
      <c r="I26" s="42">
        <v>44.228000000000002</v>
      </c>
      <c r="J26" s="42">
        <v>0</v>
      </c>
      <c r="K26" s="71">
        <f t="shared" si="0"/>
        <v>60.123000000000005</v>
      </c>
      <c r="L26" s="42">
        <f t="shared" si="1"/>
        <v>120.24600000000001</v>
      </c>
      <c r="N26" s="89" t="e">
        <f>D26*'2011 growth function'!#REF!-'2011 growth function'!#REF!</f>
        <v>#REF!</v>
      </c>
      <c r="O26" s="89" t="e">
        <f t="shared" si="2"/>
        <v>#REF!</v>
      </c>
      <c r="Q26" s="6" t="e">
        <f>D26*'2011 growth function'!#REF!-'2011 growth function'!#REF!</f>
        <v>#REF!</v>
      </c>
      <c r="R26" s="6" t="e">
        <f t="shared" si="3"/>
        <v>#REF!</v>
      </c>
    </row>
    <row r="27" spans="1:18" x14ac:dyDescent="0.25">
      <c r="A27" s="40" t="s">
        <v>17</v>
      </c>
      <c r="B27" s="40"/>
      <c r="C27" s="45"/>
      <c r="D27" s="46">
        <v>204.27699999999999</v>
      </c>
      <c r="E27" s="46">
        <v>195.59299999999999</v>
      </c>
      <c r="F27" s="46"/>
      <c r="G27" s="48"/>
      <c r="H27" s="46">
        <v>40.131</v>
      </c>
      <c r="I27" s="46">
        <v>61.290999999999997</v>
      </c>
      <c r="J27" s="46">
        <v>2.7549999999999999</v>
      </c>
      <c r="K27" s="72">
        <f t="shared" si="0"/>
        <v>104.17699999999999</v>
      </c>
      <c r="L27" s="46">
        <f t="shared" si="1"/>
        <v>208.35399999999998</v>
      </c>
      <c r="N27" s="89" t="e">
        <f>D27*'2011 growth function'!#REF!-'2011 growth function'!#REF!</f>
        <v>#REF!</v>
      </c>
      <c r="O27" s="89" t="e">
        <f t="shared" si="2"/>
        <v>#REF!</v>
      </c>
      <c r="Q27" s="6" t="e">
        <f>D27*'2011 growth function'!#REF!-'2011 growth function'!#REF!</f>
        <v>#REF!</v>
      </c>
      <c r="R27" s="6" t="e">
        <f t="shared" si="3"/>
        <v>#REF!</v>
      </c>
    </row>
    <row r="28" spans="1:18" x14ac:dyDescent="0.25">
      <c r="A28" s="40" t="s">
        <v>17</v>
      </c>
      <c r="B28" s="40"/>
      <c r="C28" s="41" t="s">
        <v>6</v>
      </c>
      <c r="D28" s="42">
        <v>228.26400000000001</v>
      </c>
      <c r="E28" s="42">
        <v>224.149</v>
      </c>
      <c r="F28" s="42"/>
      <c r="G28" s="44"/>
      <c r="H28" s="42">
        <v>59.1</v>
      </c>
      <c r="I28" s="42">
        <v>70.221000000000004</v>
      </c>
      <c r="J28" s="42">
        <v>6.734</v>
      </c>
      <c r="K28" s="71">
        <f t="shared" si="0"/>
        <v>136.05500000000001</v>
      </c>
      <c r="L28" s="42">
        <f t="shared" si="1"/>
        <v>272.11</v>
      </c>
      <c r="N28" s="89" t="e">
        <f>D28*'2011 growth function'!#REF!-'2011 growth function'!#REF!</f>
        <v>#REF!</v>
      </c>
      <c r="O28" s="89" t="e">
        <f t="shared" si="2"/>
        <v>#REF!</v>
      </c>
      <c r="Q28" s="6" t="e">
        <f>D28*'2011 growth function'!#REF!-'2011 growth function'!#REF!</f>
        <v>#REF!</v>
      </c>
      <c r="R28" s="6" t="e">
        <f t="shared" si="3"/>
        <v>#REF!</v>
      </c>
    </row>
    <row r="29" spans="1:18" x14ac:dyDescent="0.25">
      <c r="A29" s="40" t="s">
        <v>17</v>
      </c>
      <c r="B29" s="40"/>
      <c r="C29" s="41"/>
      <c r="D29" s="42">
        <v>220.65700000000001</v>
      </c>
      <c r="E29" s="42">
        <v>223.91800000000001</v>
      </c>
      <c r="F29" s="42"/>
      <c r="G29" s="44"/>
      <c r="H29" s="42">
        <v>40.862000000000002</v>
      </c>
      <c r="I29" s="42">
        <v>49.406999999999996</v>
      </c>
      <c r="J29" s="42">
        <v>0</v>
      </c>
      <c r="K29" s="71">
        <f t="shared" si="0"/>
        <v>90.269000000000005</v>
      </c>
      <c r="L29" s="42">
        <f t="shared" si="1"/>
        <v>180.53800000000001</v>
      </c>
      <c r="N29" s="89" t="e">
        <f>D29*'2011 growth function'!#REF!-'2011 growth function'!#REF!</f>
        <v>#REF!</v>
      </c>
      <c r="O29" s="89" t="e">
        <f t="shared" si="2"/>
        <v>#REF!</v>
      </c>
      <c r="Q29" s="6" t="e">
        <f>D29*'2011 growth function'!#REF!-'2011 growth function'!#REF!</f>
        <v>#REF!</v>
      </c>
      <c r="R29" s="6" t="e">
        <f t="shared" si="3"/>
        <v>#REF!</v>
      </c>
    </row>
    <row r="30" spans="1:18" x14ac:dyDescent="0.25">
      <c r="A30" s="40" t="s">
        <v>17</v>
      </c>
      <c r="B30" s="40"/>
      <c r="C30" s="41"/>
      <c r="D30" s="42">
        <v>246.334</v>
      </c>
      <c r="E30" s="42">
        <v>240.8</v>
      </c>
      <c r="F30" s="42"/>
      <c r="G30" s="44"/>
      <c r="H30" s="42">
        <v>58.752000000000002</v>
      </c>
      <c r="I30" s="42">
        <v>64.210999999999999</v>
      </c>
      <c r="J30" s="42">
        <v>6.45</v>
      </c>
      <c r="K30" s="71">
        <f t="shared" si="0"/>
        <v>129.41299999999998</v>
      </c>
      <c r="L30" s="42">
        <f t="shared" si="1"/>
        <v>258.82599999999996</v>
      </c>
      <c r="N30" s="89" t="e">
        <f>D30*'2011 growth function'!#REF!-'2011 growth function'!#REF!</f>
        <v>#REF!</v>
      </c>
      <c r="O30" s="89" t="e">
        <f t="shared" si="2"/>
        <v>#REF!</v>
      </c>
      <c r="Q30" s="6" t="e">
        <f>D30*'2011 growth function'!#REF!-'2011 growth function'!#REF!</f>
        <v>#REF!</v>
      </c>
      <c r="R30" s="6" t="e">
        <f t="shared" si="3"/>
        <v>#REF!</v>
      </c>
    </row>
    <row r="31" spans="1:18" x14ac:dyDescent="0.25">
      <c r="A31" s="40" t="s">
        <v>17</v>
      </c>
      <c r="B31" s="40"/>
      <c r="C31" s="45"/>
      <c r="D31" s="46">
        <v>241.82499999999999</v>
      </c>
      <c r="E31" s="46">
        <v>231.56200000000001</v>
      </c>
      <c r="F31" s="46"/>
      <c r="G31" s="48"/>
      <c r="H31" s="46">
        <v>47.667000000000002</v>
      </c>
      <c r="I31" s="46">
        <v>52.65</v>
      </c>
      <c r="J31" s="46">
        <v>3.677</v>
      </c>
      <c r="K31" s="72">
        <f t="shared" si="0"/>
        <v>103.99400000000001</v>
      </c>
      <c r="L31" s="46">
        <f t="shared" si="1"/>
        <v>207.98800000000003</v>
      </c>
      <c r="N31" s="89" t="e">
        <f>D31*'2011 growth function'!#REF!-'2011 growth function'!#REF!</f>
        <v>#REF!</v>
      </c>
      <c r="O31" s="89" t="e">
        <f t="shared" si="2"/>
        <v>#REF!</v>
      </c>
      <c r="Q31" s="6" t="e">
        <f>D31*'2011 growth function'!#REF!-'2011 growth function'!#REF!</f>
        <v>#REF!</v>
      </c>
      <c r="R31" s="6" t="e">
        <f t="shared" si="3"/>
        <v>#REF!</v>
      </c>
    </row>
    <row r="32" spans="1:18" x14ac:dyDescent="0.25">
      <c r="A32" s="40" t="s">
        <v>17</v>
      </c>
      <c r="B32" s="40"/>
      <c r="C32" s="41" t="s">
        <v>7</v>
      </c>
      <c r="D32" s="42">
        <v>217.53299999999999</v>
      </c>
      <c r="E32" s="42">
        <v>225.191</v>
      </c>
      <c r="F32" s="42"/>
      <c r="G32" s="44"/>
      <c r="H32" s="42">
        <v>16.852</v>
      </c>
      <c r="I32" s="42">
        <v>23.454000000000001</v>
      </c>
      <c r="J32" s="42">
        <v>7.4370000000000003</v>
      </c>
      <c r="K32" s="71">
        <f t="shared" si="0"/>
        <v>47.742999999999995</v>
      </c>
      <c r="L32" s="42">
        <f t="shared" si="1"/>
        <v>95.48599999999999</v>
      </c>
      <c r="N32" s="89" t="e">
        <f>D32*'2011 growth function'!#REF!-'2011 growth function'!#REF!</f>
        <v>#REF!</v>
      </c>
      <c r="O32" s="89" t="e">
        <f t="shared" si="2"/>
        <v>#REF!</v>
      </c>
      <c r="Q32" s="6" t="e">
        <f>D32*'2011 growth function'!#REF!-'2011 growth function'!#REF!</f>
        <v>#REF!</v>
      </c>
      <c r="R32" s="6" t="e">
        <f t="shared" si="3"/>
        <v>#REF!</v>
      </c>
    </row>
    <row r="33" spans="1:73" x14ac:dyDescent="0.25">
      <c r="A33" s="40" t="s">
        <v>17</v>
      </c>
      <c r="B33" s="40"/>
      <c r="C33" s="41"/>
      <c r="D33" s="42">
        <v>236.79400000000001</v>
      </c>
      <c r="E33" s="42">
        <v>238.7</v>
      </c>
      <c r="F33" s="42"/>
      <c r="G33" s="44"/>
      <c r="H33" s="42">
        <v>21.782</v>
      </c>
      <c r="I33" s="42">
        <v>41.652000000000001</v>
      </c>
      <c r="J33" s="42">
        <v>13.513999999999999</v>
      </c>
      <c r="K33" s="71">
        <f t="shared" ref="K33:K64" si="4">H33+I33+J33</f>
        <v>76.947999999999993</v>
      </c>
      <c r="L33" s="42">
        <f t="shared" si="1"/>
        <v>153.89599999999999</v>
      </c>
      <c r="N33" s="89" t="e">
        <f>D33*'2011 growth function'!#REF!-'2011 growth function'!#REF!</f>
        <v>#REF!</v>
      </c>
      <c r="O33" s="89" t="e">
        <f t="shared" si="2"/>
        <v>#REF!</v>
      </c>
      <c r="Q33" s="6" t="e">
        <f>D33*'2011 growth function'!#REF!-'2011 growth function'!#REF!</f>
        <v>#REF!</v>
      </c>
      <c r="R33" s="6" t="e">
        <f t="shared" si="3"/>
        <v>#REF!</v>
      </c>
    </row>
    <row r="34" spans="1:73" x14ac:dyDescent="0.25">
      <c r="A34" s="40" t="s">
        <v>17</v>
      </c>
      <c r="B34" s="40"/>
      <c r="C34" s="45"/>
      <c r="D34" s="46">
        <v>229.58699999999999</v>
      </c>
      <c r="E34" s="46">
        <v>233.15799999999999</v>
      </c>
      <c r="F34" s="46"/>
      <c r="G34" s="48"/>
      <c r="H34" s="46">
        <v>23.236999999999998</v>
      </c>
      <c r="I34" s="46">
        <v>26.044</v>
      </c>
      <c r="J34" s="46">
        <v>9.0530000000000008</v>
      </c>
      <c r="K34" s="72">
        <f t="shared" si="4"/>
        <v>58.334000000000003</v>
      </c>
      <c r="L34" s="46">
        <f t="shared" si="1"/>
        <v>116.66800000000001</v>
      </c>
      <c r="N34" s="89" t="e">
        <f>D34*'2011 growth function'!#REF!-'2011 growth function'!#REF!</f>
        <v>#REF!</v>
      </c>
      <c r="O34" s="89" t="e">
        <f t="shared" si="2"/>
        <v>#REF!</v>
      </c>
      <c r="Q34" s="6" t="e">
        <f>D34*'2011 growth function'!#REF!-'2011 growth function'!#REF!</f>
        <v>#REF!</v>
      </c>
      <c r="R34" s="6" t="e">
        <f t="shared" si="3"/>
        <v>#REF!</v>
      </c>
    </row>
    <row r="35" spans="1:73" x14ac:dyDescent="0.25">
      <c r="A35" s="40" t="s">
        <v>17</v>
      </c>
      <c r="B35" s="40"/>
      <c r="C35" s="41" t="s">
        <v>8</v>
      </c>
      <c r="D35" s="42">
        <v>228.33699999999999</v>
      </c>
      <c r="E35" s="42">
        <v>217.19900000000001</v>
      </c>
      <c r="F35" s="42"/>
      <c r="G35" s="44"/>
      <c r="H35" s="42">
        <v>28.475999999999999</v>
      </c>
      <c r="I35" s="42">
        <v>51.481999999999999</v>
      </c>
      <c r="J35" s="42">
        <v>0</v>
      </c>
      <c r="K35" s="71">
        <f t="shared" si="4"/>
        <v>79.957999999999998</v>
      </c>
      <c r="L35" s="42">
        <f t="shared" si="1"/>
        <v>159.916</v>
      </c>
      <c r="N35" s="89" t="e">
        <f>D35*'2011 growth function'!#REF!-'2011 growth function'!#REF!</f>
        <v>#REF!</v>
      </c>
      <c r="O35" s="89" t="e">
        <f t="shared" si="2"/>
        <v>#REF!</v>
      </c>
      <c r="Q35" s="6" t="e">
        <f>D35*'2011 growth function'!#REF!-'2011 growth function'!#REF!</f>
        <v>#REF!</v>
      </c>
      <c r="R35" s="6" t="e">
        <f t="shared" si="3"/>
        <v>#REF!</v>
      </c>
    </row>
    <row r="36" spans="1:73" x14ac:dyDescent="0.25">
      <c r="A36" s="40" t="s">
        <v>17</v>
      </c>
      <c r="B36" s="40"/>
      <c r="C36" s="41"/>
      <c r="D36" s="42">
        <v>236.79300000000001</v>
      </c>
      <c r="E36" s="42">
        <v>229.626</v>
      </c>
      <c r="F36" s="42"/>
      <c r="G36" s="44"/>
      <c r="H36" s="42">
        <v>59.523000000000003</v>
      </c>
      <c r="I36" s="42">
        <v>47.152999999999999</v>
      </c>
      <c r="J36" s="42">
        <v>15.497</v>
      </c>
      <c r="K36" s="71">
        <f t="shared" si="4"/>
        <v>122.173</v>
      </c>
      <c r="L36" s="42">
        <f t="shared" si="1"/>
        <v>244.346</v>
      </c>
      <c r="N36" s="89" t="e">
        <f>D36*'2011 growth function'!#REF!-'2011 growth function'!#REF!</f>
        <v>#REF!</v>
      </c>
      <c r="O36" s="89" t="e">
        <f t="shared" si="2"/>
        <v>#REF!</v>
      </c>
      <c r="Q36" s="6" t="e">
        <f>D36*'2011 growth function'!#REF!-'2011 growth function'!#REF!</f>
        <v>#REF!</v>
      </c>
      <c r="R36" s="6" t="e">
        <f t="shared" si="3"/>
        <v>#REF!</v>
      </c>
    </row>
    <row r="37" spans="1:73" x14ac:dyDescent="0.25">
      <c r="A37" s="40" t="s">
        <v>17</v>
      </c>
      <c r="B37" s="40"/>
      <c r="C37" s="41"/>
      <c r="D37" s="42">
        <v>212.10900000000001</v>
      </c>
      <c r="E37" s="42">
        <v>201.43899999999999</v>
      </c>
      <c r="F37" s="42"/>
      <c r="G37" s="44"/>
      <c r="H37" s="42">
        <v>50.151000000000003</v>
      </c>
      <c r="I37" s="42">
        <v>63.820999999999998</v>
      </c>
      <c r="J37" s="42">
        <v>0</v>
      </c>
      <c r="K37" s="71">
        <f t="shared" si="4"/>
        <v>113.97200000000001</v>
      </c>
      <c r="L37" s="42">
        <f t="shared" si="1"/>
        <v>227.94400000000002</v>
      </c>
      <c r="N37" s="89" t="e">
        <f>D37*'2011 growth function'!#REF!-'2011 growth function'!#REF!</f>
        <v>#REF!</v>
      </c>
      <c r="O37" s="89" t="e">
        <f t="shared" si="2"/>
        <v>#REF!</v>
      </c>
      <c r="Q37" s="6" t="e">
        <f>D37*'2011 growth function'!#REF!-'2011 growth function'!#REF!</f>
        <v>#REF!</v>
      </c>
      <c r="R37" s="6" t="e">
        <f t="shared" si="3"/>
        <v>#REF!</v>
      </c>
    </row>
    <row r="38" spans="1:73" s="2" customFormat="1" x14ac:dyDescent="0.25">
      <c r="A38" s="82" t="s">
        <v>17</v>
      </c>
      <c r="B38" s="82"/>
      <c r="C38" s="45"/>
      <c r="D38" s="46">
        <v>232.22900000000001</v>
      </c>
      <c r="E38" s="46">
        <v>230.315</v>
      </c>
      <c r="F38" s="46"/>
      <c r="G38" s="48"/>
      <c r="H38" s="46">
        <v>57.085000000000001</v>
      </c>
      <c r="I38" s="46">
        <v>71.569999999999993</v>
      </c>
      <c r="J38" s="46">
        <v>14.170999999999999</v>
      </c>
      <c r="K38" s="72">
        <f t="shared" si="4"/>
        <v>142.82599999999999</v>
      </c>
      <c r="L38" s="46">
        <f t="shared" si="1"/>
        <v>285.65199999999999</v>
      </c>
      <c r="N38" s="92" t="e">
        <f>D38*'2011 growth function'!#REF!-'2011 growth function'!#REF!</f>
        <v>#REF!</v>
      </c>
      <c r="O38" s="92" t="e">
        <f t="shared" si="2"/>
        <v>#REF!</v>
      </c>
      <c r="Q38" s="7" t="e">
        <f>D38*'2011 growth function'!#REF!-'2011 growth function'!#REF!</f>
        <v>#REF!</v>
      </c>
      <c r="R38" s="7" t="e">
        <f t="shared" si="3"/>
        <v>#REF!</v>
      </c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</row>
    <row r="39" spans="1:73" x14ac:dyDescent="0.25">
      <c r="A39" s="16" t="s">
        <v>35</v>
      </c>
      <c r="B39" s="16"/>
      <c r="C39" s="10" t="s">
        <v>1</v>
      </c>
      <c r="D39" s="11">
        <v>267.43900000000002</v>
      </c>
      <c r="E39" s="11">
        <v>283.964</v>
      </c>
      <c r="F39" s="11">
        <v>241</v>
      </c>
      <c r="G39" s="11"/>
      <c r="H39" s="11">
        <v>157.11099999999999</v>
      </c>
      <c r="I39" s="11">
        <v>157.99600000000001</v>
      </c>
      <c r="J39" s="11">
        <v>112.012</v>
      </c>
      <c r="K39" s="73">
        <f t="shared" si="4"/>
        <v>427.11899999999997</v>
      </c>
      <c r="L39" s="11">
        <f>K39*2</f>
        <v>854.23799999999994</v>
      </c>
      <c r="N39" s="89" t="e">
        <f>D39*'2011 growth function'!#REF!-'2011 growth function'!#REF!</f>
        <v>#REF!</v>
      </c>
      <c r="O39" s="89" t="e">
        <f t="shared" si="2"/>
        <v>#REF!</v>
      </c>
      <c r="T39" s="1">
        <f>D39*'2011 growth function'!$X$7-'2011 growth function'!$X$8</f>
        <v>793.78771840000013</v>
      </c>
      <c r="U39" s="1">
        <f>L39/T39</f>
        <v>1.0761542162958209</v>
      </c>
    </row>
    <row r="40" spans="1:73" x14ac:dyDescent="0.25">
      <c r="A40" s="16" t="s">
        <v>35</v>
      </c>
      <c r="B40" s="16"/>
      <c r="C40" s="10"/>
      <c r="D40" s="11">
        <v>285.98700000000002</v>
      </c>
      <c r="E40" s="11">
        <v>288.96699999999998</v>
      </c>
      <c r="F40" s="11">
        <v>238.95599999999999</v>
      </c>
      <c r="G40" s="10"/>
      <c r="H40" s="11">
        <v>163.15899999999999</v>
      </c>
      <c r="I40" s="11">
        <v>164.13</v>
      </c>
      <c r="J40" s="11">
        <v>111.504</v>
      </c>
      <c r="K40" s="73">
        <f t="shared" si="4"/>
        <v>438.79300000000001</v>
      </c>
      <c r="L40" s="11">
        <f t="shared" ref="L40:L93" si="5">K40*2</f>
        <v>877.58600000000001</v>
      </c>
      <c r="N40" s="89" t="e">
        <f>D40*'2011 growth function'!#REF!-'2011 growth function'!#REF!</f>
        <v>#REF!</v>
      </c>
      <c r="O40" s="89" t="e">
        <f t="shared" si="2"/>
        <v>#REF!</v>
      </c>
      <c r="T40" s="1">
        <f>D40*'2011 growth function'!$X$7-'2011 growth function'!$X$8</f>
        <v>933.74350720000007</v>
      </c>
      <c r="U40" s="1">
        <f t="shared" ref="U40:U103" si="6">L40/T40</f>
        <v>0.93985767315437774</v>
      </c>
    </row>
    <row r="41" spans="1:73" x14ac:dyDescent="0.25">
      <c r="A41" s="16" t="s">
        <v>35</v>
      </c>
      <c r="B41" s="16"/>
      <c r="C41" s="10"/>
      <c r="D41" s="11">
        <v>260.47899999999998</v>
      </c>
      <c r="E41" s="11">
        <v>272.18599999999998</v>
      </c>
      <c r="F41" s="11">
        <v>196.822</v>
      </c>
      <c r="G41" s="10"/>
      <c r="H41" s="11">
        <v>145.28399999999999</v>
      </c>
      <c r="I41" s="11">
        <v>166.16</v>
      </c>
      <c r="J41" s="11">
        <v>101.233</v>
      </c>
      <c r="K41" s="73">
        <f t="shared" si="4"/>
        <v>412.67699999999996</v>
      </c>
      <c r="L41" s="11">
        <f t="shared" si="5"/>
        <v>825.35399999999993</v>
      </c>
      <c r="N41" s="89" t="e">
        <f>D41*'2011 growth function'!#REF!-'2011 growth function'!#REF!</f>
        <v>#REF!</v>
      </c>
      <c r="O41" s="89" t="e">
        <f t="shared" si="2"/>
        <v>#REF!</v>
      </c>
      <c r="T41" s="1">
        <f>D41*'2011 growth function'!$X$7-'2011 growth function'!$X$8</f>
        <v>741.27034239999989</v>
      </c>
      <c r="U41" s="1">
        <f t="shared" si="6"/>
        <v>1.1134318382788169</v>
      </c>
    </row>
    <row r="42" spans="1:73" x14ac:dyDescent="0.25">
      <c r="A42" s="16" t="s">
        <v>35</v>
      </c>
      <c r="B42" s="16"/>
      <c r="C42" s="12"/>
      <c r="D42" s="12">
        <v>278.78899999999999</v>
      </c>
      <c r="E42" s="12">
        <v>294.96899999999999</v>
      </c>
      <c r="F42" s="12">
        <v>256.39699999999999</v>
      </c>
      <c r="G42" s="12"/>
      <c r="H42" s="12">
        <v>168.02099999999999</v>
      </c>
      <c r="I42" s="12">
        <v>163.374</v>
      </c>
      <c r="J42" s="12">
        <v>115.002</v>
      </c>
      <c r="K42" s="74">
        <f t="shared" si="4"/>
        <v>446.39699999999999</v>
      </c>
      <c r="L42" s="12">
        <f t="shared" si="5"/>
        <v>892.79399999999998</v>
      </c>
      <c r="N42" s="89" t="e">
        <f>D42*'2011 growth function'!#REF!-'2011 growth function'!#REF!</f>
        <v>#REF!</v>
      </c>
      <c r="O42" s="89" t="e">
        <f t="shared" si="2"/>
        <v>#REF!</v>
      </c>
      <c r="T42" s="1">
        <f>D42*'2011 growth function'!$X$7-'2011 growth function'!$X$8</f>
        <v>879.43027839999991</v>
      </c>
      <c r="U42" s="1">
        <f t="shared" si="6"/>
        <v>1.0151958852546146</v>
      </c>
    </row>
    <row r="43" spans="1:73" x14ac:dyDescent="0.25">
      <c r="A43" s="16" t="s">
        <v>35</v>
      </c>
      <c r="B43" s="16"/>
      <c r="C43" s="10" t="s">
        <v>9</v>
      </c>
      <c r="D43" s="11">
        <v>264.63</v>
      </c>
      <c r="E43" s="11">
        <v>273.892</v>
      </c>
      <c r="F43" s="11">
        <v>247.69399999999999</v>
      </c>
      <c r="G43" s="10"/>
      <c r="H43" s="11">
        <v>148.93299999999999</v>
      </c>
      <c r="I43" s="28">
        <v>158.33099999999999</v>
      </c>
      <c r="J43" s="28">
        <v>119.11199999999999</v>
      </c>
      <c r="K43" s="75">
        <f t="shared" si="4"/>
        <v>426.37599999999998</v>
      </c>
      <c r="L43" s="28">
        <f t="shared" si="5"/>
        <v>852.75199999999995</v>
      </c>
      <c r="N43" s="89" t="e">
        <f>D43*'2011 growth function'!#REF!-'2011 growth function'!#REF!</f>
        <v>#REF!</v>
      </c>
      <c r="O43" s="89" t="e">
        <f t="shared" si="2"/>
        <v>#REF!</v>
      </c>
      <c r="T43" s="1">
        <f>D43*'2011 growth function'!$X$7-'2011 growth function'!$X$8</f>
        <v>772.592128</v>
      </c>
      <c r="U43" s="1">
        <f t="shared" si="6"/>
        <v>1.103754450886665</v>
      </c>
    </row>
    <row r="44" spans="1:73" x14ac:dyDescent="0.25">
      <c r="A44" s="16" t="s">
        <v>35</v>
      </c>
      <c r="B44" s="16"/>
      <c r="C44" s="10"/>
      <c r="D44" s="11">
        <v>254.31200000000001</v>
      </c>
      <c r="E44" s="11">
        <v>271.84300000000002</v>
      </c>
      <c r="F44" s="11">
        <v>215.20099999999999</v>
      </c>
      <c r="G44" s="10"/>
      <c r="H44" s="11">
        <v>152.55599999999998</v>
      </c>
      <c r="I44" s="11">
        <v>150.01499999999999</v>
      </c>
      <c r="J44" s="11">
        <v>103.611</v>
      </c>
      <c r="K44" s="73">
        <f t="shared" si="4"/>
        <v>406.18199999999996</v>
      </c>
      <c r="L44" s="11">
        <f t="shared" si="5"/>
        <v>812.36399999999992</v>
      </c>
      <c r="N44" s="89" t="e">
        <f>D44*'2011 growth function'!#REF!-'2011 growth function'!#REF!</f>
        <v>#REF!</v>
      </c>
      <c r="O44" s="89" t="e">
        <f t="shared" si="2"/>
        <v>#REF!</v>
      </c>
      <c r="T44" s="1">
        <f>D44*'2011 growth function'!$X$7-'2011 growth function'!$X$8</f>
        <v>694.73662720000016</v>
      </c>
      <c r="U44" s="1">
        <f t="shared" si="6"/>
        <v>1.169312179889052</v>
      </c>
    </row>
    <row r="45" spans="1:73" x14ac:dyDescent="0.25">
      <c r="A45" s="16" t="s">
        <v>35</v>
      </c>
      <c r="B45" s="16"/>
      <c r="C45" s="10"/>
      <c r="D45" s="10">
        <v>275.529</v>
      </c>
      <c r="E45" s="10">
        <v>281.02499999999998</v>
      </c>
      <c r="F45" s="10">
        <v>233.21899999999999</v>
      </c>
      <c r="G45" s="10"/>
      <c r="H45" s="10">
        <v>157.477</v>
      </c>
      <c r="I45" s="11">
        <v>146.42400000000001</v>
      </c>
      <c r="J45" s="11">
        <v>117.274</v>
      </c>
      <c r="K45" s="73">
        <f t="shared" si="4"/>
        <v>421.17500000000001</v>
      </c>
      <c r="L45" s="11">
        <f t="shared" si="5"/>
        <v>842.35</v>
      </c>
      <c r="N45" s="89" t="e">
        <f>D45*'2011 growth function'!#REF!-'2011 growth function'!#REF!</f>
        <v>#REF!</v>
      </c>
      <c r="O45" s="89" t="e">
        <f t="shared" si="2"/>
        <v>#REF!</v>
      </c>
      <c r="T45" s="1">
        <f>D45*'2011 growth function'!$X$7-'2011 growth function'!$X$8</f>
        <v>854.83162239999979</v>
      </c>
      <c r="U45" s="1">
        <f t="shared" si="6"/>
        <v>0.98539873575926362</v>
      </c>
    </row>
    <row r="46" spans="1:73" x14ac:dyDescent="0.25">
      <c r="A46" s="16" t="s">
        <v>35</v>
      </c>
      <c r="B46" s="16"/>
      <c r="C46" s="12"/>
      <c r="D46" s="12">
        <v>273.76299999999998</v>
      </c>
      <c r="E46" s="12">
        <v>280.05900000000003</v>
      </c>
      <c r="F46" s="12">
        <v>233.839</v>
      </c>
      <c r="G46" s="13"/>
      <c r="H46" s="12">
        <v>148.25299999999999</v>
      </c>
      <c r="I46" s="12">
        <v>172.74700000000001</v>
      </c>
      <c r="J46" s="12">
        <v>99.972999999999999</v>
      </c>
      <c r="K46" s="74">
        <f t="shared" si="4"/>
        <v>420.97300000000001</v>
      </c>
      <c r="L46" s="12">
        <f t="shared" si="5"/>
        <v>841.94600000000003</v>
      </c>
      <c r="N46" s="89" t="e">
        <f>D46*'2011 growth function'!#REF!-'2011 growth function'!#REF!</f>
        <v>#REF!</v>
      </c>
      <c r="O46" s="89" t="e">
        <f t="shared" si="2"/>
        <v>#REF!</v>
      </c>
      <c r="T46" s="1">
        <f>D46*'2011 growth function'!$X$7-'2011 growth function'!$X$8</f>
        <v>841.50609280000003</v>
      </c>
      <c r="U46" s="1">
        <f t="shared" si="6"/>
        <v>1.0005227617527239</v>
      </c>
    </row>
    <row r="47" spans="1:73" x14ac:dyDescent="0.25">
      <c r="A47" s="16" t="s">
        <v>35</v>
      </c>
      <c r="B47" s="16"/>
      <c r="C47" s="10" t="s">
        <v>2</v>
      </c>
      <c r="D47" s="10">
        <v>260.58199999999999</v>
      </c>
      <c r="E47" s="10">
        <v>264.697</v>
      </c>
      <c r="F47" s="10">
        <v>198.15899999999999</v>
      </c>
      <c r="G47" s="10"/>
      <c r="H47" s="10">
        <v>133.14599999999999</v>
      </c>
      <c r="I47" s="28">
        <v>128.27699999999999</v>
      </c>
      <c r="J47" s="28">
        <v>85.421999999999997</v>
      </c>
      <c r="K47" s="75">
        <f t="shared" si="4"/>
        <v>346.84500000000003</v>
      </c>
      <c r="L47" s="28">
        <f t="shared" si="5"/>
        <v>693.69</v>
      </c>
      <c r="N47" s="89" t="e">
        <f>D47*'2011 growth function'!#REF!-'2011 growth function'!#REF!</f>
        <v>#REF!</v>
      </c>
      <c r="O47" s="89" t="e">
        <f t="shared" si="2"/>
        <v>#REF!</v>
      </c>
      <c r="T47" s="1">
        <f>D47*'2011 growth function'!$X$7-'2011 growth function'!$X$8</f>
        <v>742.04753920000007</v>
      </c>
      <c r="U47" s="1">
        <f t="shared" si="6"/>
        <v>0.93483228951593289</v>
      </c>
    </row>
    <row r="48" spans="1:73" x14ac:dyDescent="0.25">
      <c r="A48" s="16" t="s">
        <v>35</v>
      </c>
      <c r="B48" s="16"/>
      <c r="C48" s="10"/>
      <c r="D48" s="10">
        <v>266.04599999999999</v>
      </c>
      <c r="E48" s="10">
        <v>257.911</v>
      </c>
      <c r="F48" s="10">
        <v>196.63200000000001</v>
      </c>
      <c r="G48" s="14"/>
      <c r="H48" s="10">
        <v>118.08499999999999</v>
      </c>
      <c r="I48" s="11">
        <v>124.80500000000001</v>
      </c>
      <c r="J48" s="11">
        <v>70.884</v>
      </c>
      <c r="K48" s="73">
        <f t="shared" si="4"/>
        <v>313.774</v>
      </c>
      <c r="L48" s="11">
        <f t="shared" si="5"/>
        <v>627.548</v>
      </c>
      <c r="N48" s="89" t="e">
        <f>D48*'2011 growth function'!#REF!-'2011 growth function'!#REF!</f>
        <v>#REF!</v>
      </c>
      <c r="O48" s="89" t="e">
        <f t="shared" si="2"/>
        <v>#REF!</v>
      </c>
      <c r="T48" s="1">
        <f>D48*'2011 growth function'!$X$7-'2011 growth function'!$X$8</f>
        <v>783.27669760000003</v>
      </c>
      <c r="U48" s="1">
        <f t="shared" si="6"/>
        <v>0.8011830326662841</v>
      </c>
    </row>
    <row r="49" spans="1:73" x14ac:dyDescent="0.25">
      <c r="A49" s="16" t="s">
        <v>35</v>
      </c>
      <c r="B49" s="16"/>
      <c r="C49" s="10"/>
      <c r="D49" s="10">
        <v>244.58199999999999</v>
      </c>
      <c r="E49" s="10">
        <v>248.137</v>
      </c>
      <c r="F49" s="10">
        <v>208.994</v>
      </c>
      <c r="G49" s="10"/>
      <c r="H49" s="10">
        <v>143.59299999999999</v>
      </c>
      <c r="I49" s="11">
        <v>112.285</v>
      </c>
      <c r="J49" s="11">
        <v>65.634</v>
      </c>
      <c r="K49" s="73">
        <f t="shared" si="4"/>
        <v>321.512</v>
      </c>
      <c r="L49" s="11">
        <f t="shared" si="5"/>
        <v>643.024</v>
      </c>
      <c r="N49" s="89" t="e">
        <f>D49*'2011 growth function'!#REF!-'2011 growth function'!#REF!</f>
        <v>#REF!</v>
      </c>
      <c r="O49" s="89" t="e">
        <f t="shared" si="2"/>
        <v>#REF!</v>
      </c>
      <c r="T49" s="1">
        <f>D49*'2011 growth function'!$X$7-'2011 growth function'!$X$8</f>
        <v>621.31793919999996</v>
      </c>
      <c r="U49" s="1">
        <f t="shared" si="6"/>
        <v>1.0349355127713655</v>
      </c>
    </row>
    <row r="50" spans="1:73" x14ac:dyDescent="0.25">
      <c r="A50" s="16" t="s">
        <v>35</v>
      </c>
      <c r="B50" s="16"/>
      <c r="C50" s="12"/>
      <c r="D50" s="12">
        <v>260.49400000000003</v>
      </c>
      <c r="E50" s="12">
        <v>258.76299999999998</v>
      </c>
      <c r="F50" s="12">
        <v>166.62</v>
      </c>
      <c r="G50" s="12"/>
      <c r="H50" s="12">
        <v>158.21299999999999</v>
      </c>
      <c r="I50" s="12">
        <v>122.10599999999999</v>
      </c>
      <c r="J50" s="12">
        <v>72.555999999999997</v>
      </c>
      <c r="K50" s="74">
        <f t="shared" si="4"/>
        <v>352.87499999999994</v>
      </c>
      <c r="L50" s="12">
        <f t="shared" si="5"/>
        <v>705.74999999999989</v>
      </c>
      <c r="N50" s="89" t="e">
        <f>D50*'2011 growth function'!#REF!-'2011 growth function'!#REF!</f>
        <v>#REF!</v>
      </c>
      <c r="O50" s="89" t="e">
        <f t="shared" si="2"/>
        <v>#REF!</v>
      </c>
      <c r="T50" s="1">
        <f>D50*'2011 growth function'!$X$7-'2011 growth function'!$X$8</f>
        <v>741.38352640000016</v>
      </c>
      <c r="U50" s="1">
        <f t="shared" si="6"/>
        <v>0.95193644701949465</v>
      </c>
    </row>
    <row r="51" spans="1:73" x14ac:dyDescent="0.25">
      <c r="A51" s="16" t="s">
        <v>35</v>
      </c>
      <c r="B51" s="16"/>
      <c r="C51" s="10" t="s">
        <v>3</v>
      </c>
      <c r="D51" s="10">
        <v>277.44799999999998</v>
      </c>
      <c r="E51" s="10">
        <v>284.09800000000001</v>
      </c>
      <c r="F51" s="10">
        <v>211.904</v>
      </c>
      <c r="G51" s="10"/>
      <c r="H51" s="10">
        <v>162.047</v>
      </c>
      <c r="I51" s="28">
        <v>136.48599999999999</v>
      </c>
      <c r="J51" s="28">
        <v>67.736000000000004</v>
      </c>
      <c r="K51" s="75">
        <f t="shared" si="4"/>
        <v>366.26900000000001</v>
      </c>
      <c r="L51" s="28">
        <f t="shared" si="5"/>
        <v>732.53800000000001</v>
      </c>
      <c r="N51" s="89" t="e">
        <f>D51*'2011 growth function'!#REF!-'2011 growth function'!#REF!</f>
        <v>#REF!</v>
      </c>
      <c r="O51" s="89" t="e">
        <f t="shared" si="2"/>
        <v>#REF!</v>
      </c>
      <c r="T51" s="1">
        <f>D51*'2011 growth function'!$X$7-'2011 growth function'!$X$8</f>
        <v>869.31162879999988</v>
      </c>
      <c r="U51" s="1">
        <f t="shared" si="6"/>
        <v>0.84266444360257486</v>
      </c>
    </row>
    <row r="52" spans="1:73" x14ac:dyDescent="0.25">
      <c r="A52" s="16" t="s">
        <v>35</v>
      </c>
      <c r="B52" s="16"/>
      <c r="C52" s="10"/>
      <c r="D52" s="10">
        <v>268.54199999999997</v>
      </c>
      <c r="E52" s="10">
        <v>265.541</v>
      </c>
      <c r="F52" s="10">
        <v>200.60900000000001</v>
      </c>
      <c r="G52" s="10"/>
      <c r="H52" s="10">
        <v>145.352</v>
      </c>
      <c r="I52" s="11">
        <v>127.90900000000001</v>
      </c>
      <c r="J52" s="11">
        <v>75.144999999999996</v>
      </c>
      <c r="K52" s="73">
        <f t="shared" si="4"/>
        <v>348.40600000000001</v>
      </c>
      <c r="L52" s="11">
        <f t="shared" si="5"/>
        <v>696.81200000000001</v>
      </c>
      <c r="N52" s="89" t="e">
        <f>D52*'2011 growth function'!#REF!-'2011 growth function'!#REF!</f>
        <v>#REF!</v>
      </c>
      <c r="O52" s="89" t="e">
        <f t="shared" si="2"/>
        <v>#REF!</v>
      </c>
      <c r="T52" s="1">
        <f>D52*'2011 growth function'!$X$7-'2011 growth function'!$X$8</f>
        <v>802.11051519999978</v>
      </c>
      <c r="U52" s="1">
        <f t="shared" si="6"/>
        <v>0.86872318314672081</v>
      </c>
    </row>
    <row r="53" spans="1:73" x14ac:dyDescent="0.25">
      <c r="A53" s="16" t="s">
        <v>35</v>
      </c>
      <c r="B53" s="16"/>
      <c r="C53" s="10"/>
      <c r="D53" s="10">
        <v>262.733</v>
      </c>
      <c r="E53" s="10">
        <v>265.62700000000001</v>
      </c>
      <c r="F53" s="10">
        <v>202.042</v>
      </c>
      <c r="G53" s="10"/>
      <c r="H53" s="10">
        <v>135.999</v>
      </c>
      <c r="I53" s="11">
        <v>121.232</v>
      </c>
      <c r="J53" s="11">
        <v>57.784999999999997</v>
      </c>
      <c r="K53" s="73">
        <f t="shared" si="4"/>
        <v>315.01599999999996</v>
      </c>
      <c r="L53" s="11">
        <f t="shared" si="5"/>
        <v>630.03199999999993</v>
      </c>
      <c r="N53" s="89" t="e">
        <f>D53*'2011 growth function'!#REF!-'2011 growth function'!#REF!</f>
        <v>#REF!</v>
      </c>
      <c r="O53" s="89" t="e">
        <f t="shared" si="2"/>
        <v>#REF!</v>
      </c>
      <c r="T53" s="1">
        <f>D53*'2011 growth function'!$X$7-'2011 growth function'!$X$8</f>
        <v>758.27812480000011</v>
      </c>
      <c r="U53" s="1">
        <f t="shared" si="6"/>
        <v>0.83087191809228866</v>
      </c>
    </row>
    <row r="54" spans="1:73" x14ac:dyDescent="0.25">
      <c r="A54" s="16" t="s">
        <v>35</v>
      </c>
      <c r="B54" s="16"/>
      <c r="C54" s="12"/>
      <c r="D54" s="12">
        <v>251.98599999999999</v>
      </c>
      <c r="E54" s="12">
        <v>246.136</v>
      </c>
      <c r="F54" s="12">
        <v>202.83099999999999</v>
      </c>
      <c r="G54" s="13"/>
      <c r="H54" s="12">
        <v>149.673</v>
      </c>
      <c r="I54" s="12">
        <v>102.07299999999999</v>
      </c>
      <c r="J54" s="12">
        <v>70.819000000000003</v>
      </c>
      <c r="K54" s="74">
        <f t="shared" si="4"/>
        <v>322.565</v>
      </c>
      <c r="L54" s="12">
        <f t="shared" si="5"/>
        <v>645.13</v>
      </c>
      <c r="N54" s="89" t="e">
        <f>D54*'2011 growth function'!#REF!-'2011 growth function'!#REF!</f>
        <v>#REF!</v>
      </c>
      <c r="O54" s="89" t="e">
        <f t="shared" si="2"/>
        <v>#REF!</v>
      </c>
      <c r="T54" s="1">
        <f>D54*'2011 growth function'!$X$7-'2011 growth function'!$X$8</f>
        <v>677.18556160000003</v>
      </c>
      <c r="U54" s="1">
        <f t="shared" si="6"/>
        <v>0.95266354834225686</v>
      </c>
    </row>
    <row r="55" spans="1:73" x14ac:dyDescent="0.25">
      <c r="A55" s="16" t="s">
        <v>35</v>
      </c>
      <c r="B55" s="16"/>
      <c r="C55" s="10" t="s">
        <v>4</v>
      </c>
      <c r="D55" s="10">
        <v>251.64099999999999</v>
      </c>
      <c r="E55" s="10">
        <v>256.726</v>
      </c>
      <c r="F55" s="10">
        <v>160.96700000000001</v>
      </c>
      <c r="G55" s="10"/>
      <c r="H55" s="10">
        <v>126.101</v>
      </c>
      <c r="I55" s="10">
        <v>106.351</v>
      </c>
      <c r="J55" s="10">
        <v>66.617999999999995</v>
      </c>
      <c r="K55" s="73">
        <f t="shared" si="4"/>
        <v>299.07</v>
      </c>
      <c r="L55" s="10">
        <f t="shared" si="5"/>
        <v>598.14</v>
      </c>
      <c r="N55" s="89" t="e">
        <f>D55*'2011 growth function'!#REF!-'2011 growth function'!#REF!</f>
        <v>#REF!</v>
      </c>
      <c r="O55" s="89" t="e">
        <f t="shared" si="2"/>
        <v>#REF!</v>
      </c>
      <c r="T55" s="1">
        <f>D55*'2011 growth function'!$X$7-'2011 growth function'!$X$8</f>
        <v>674.58232959999987</v>
      </c>
      <c r="U55" s="1">
        <f t="shared" si="6"/>
        <v>0.88668198639990004</v>
      </c>
    </row>
    <row r="56" spans="1:73" x14ac:dyDescent="0.25">
      <c r="A56" s="16" t="s">
        <v>35</v>
      </c>
      <c r="B56" s="16"/>
      <c r="C56" s="10"/>
      <c r="D56" s="10">
        <v>268.53199999999998</v>
      </c>
      <c r="E56" s="10">
        <v>268.673</v>
      </c>
      <c r="F56" s="10">
        <v>204.4</v>
      </c>
      <c r="G56" s="14"/>
      <c r="H56" s="10">
        <v>142.38300000000001</v>
      </c>
      <c r="I56" s="10">
        <v>145.35599999999999</v>
      </c>
      <c r="J56" s="10">
        <v>87.335999999999999</v>
      </c>
      <c r="K56" s="73">
        <f t="shared" si="4"/>
        <v>375.07500000000005</v>
      </c>
      <c r="L56" s="10">
        <f t="shared" si="5"/>
        <v>750.15000000000009</v>
      </c>
      <c r="N56" s="89" t="e">
        <f>D56*'2011 growth function'!#REF!-'2011 growth function'!#REF!</f>
        <v>#REF!</v>
      </c>
      <c r="O56" s="89" t="e">
        <f t="shared" si="2"/>
        <v>#REF!</v>
      </c>
      <c r="T56" s="1">
        <f>D56*'2011 growth function'!$X$7-'2011 growth function'!$X$8</f>
        <v>802.03505919999998</v>
      </c>
      <c r="U56" s="1">
        <f t="shared" si="6"/>
        <v>0.93530824045054428</v>
      </c>
    </row>
    <row r="57" spans="1:73" x14ac:dyDescent="0.25">
      <c r="A57" s="16" t="s">
        <v>35</v>
      </c>
      <c r="B57" s="16"/>
      <c r="C57" s="10"/>
      <c r="D57" s="10">
        <v>264.09300000000002</v>
      </c>
      <c r="E57" s="10">
        <v>260.45</v>
      </c>
      <c r="F57" s="10">
        <v>226.72900000000001</v>
      </c>
      <c r="G57" s="10"/>
      <c r="H57" s="10">
        <v>152.37899999999999</v>
      </c>
      <c r="I57" s="10">
        <v>138.54</v>
      </c>
      <c r="J57" s="10">
        <v>85.808999999999997</v>
      </c>
      <c r="K57" s="73">
        <f t="shared" si="4"/>
        <v>376.72799999999995</v>
      </c>
      <c r="L57" s="10">
        <f t="shared" si="5"/>
        <v>753.4559999999999</v>
      </c>
      <c r="N57" s="89" t="e">
        <f>D57*'2011 growth function'!#REF!-'2011 growth function'!#REF!</f>
        <v>#REF!</v>
      </c>
      <c r="O57" s="89" t="e">
        <f t="shared" si="2"/>
        <v>#REF!</v>
      </c>
      <c r="T57" s="1">
        <f>D57*'2011 growth function'!$X$7-'2011 growth function'!$X$8</f>
        <v>768.54014080000024</v>
      </c>
      <c r="U57" s="1">
        <f t="shared" si="6"/>
        <v>0.98037299550248769</v>
      </c>
    </row>
    <row r="58" spans="1:73" s="2" customFormat="1" ht="15.75" thickBot="1" x14ac:dyDescent="0.3">
      <c r="A58" s="97" t="s">
        <v>35</v>
      </c>
      <c r="B58" s="13"/>
      <c r="C58" s="12"/>
      <c r="D58" s="12">
        <v>250.786</v>
      </c>
      <c r="E58" s="12">
        <v>252.637</v>
      </c>
      <c r="F58" s="12">
        <v>162.31</v>
      </c>
      <c r="G58" s="12"/>
      <c r="H58" s="12">
        <v>135.33099999999999</v>
      </c>
      <c r="I58" s="12">
        <v>101.179</v>
      </c>
      <c r="J58" s="12">
        <v>57.081000000000003</v>
      </c>
      <c r="K58" s="74">
        <f t="shared" si="4"/>
        <v>293.59100000000001</v>
      </c>
      <c r="L58" s="12">
        <f t="shared" si="5"/>
        <v>587.18200000000002</v>
      </c>
      <c r="N58" s="92" t="e">
        <f>D58*'2011 growth function'!#REF!-'2011 growth function'!#REF!</f>
        <v>#REF!</v>
      </c>
      <c r="O58" s="92" t="e">
        <f t="shared" si="2"/>
        <v>#REF!</v>
      </c>
      <c r="Q58" s="7"/>
      <c r="R58" s="7"/>
      <c r="T58" s="2">
        <f>D58*'2011 growth function'!$X$7-'2011 growth function'!$X$8</f>
        <v>668.13084159999994</v>
      </c>
      <c r="U58" s="2">
        <f t="shared" si="6"/>
        <v>0.87884283053578482</v>
      </c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</row>
    <row r="59" spans="1:73" ht="15.75" thickTop="1" x14ac:dyDescent="0.25">
      <c r="A59" s="20" t="s">
        <v>36</v>
      </c>
      <c r="B59" s="20"/>
      <c r="C59" s="20" t="s">
        <v>1</v>
      </c>
      <c r="D59" s="20">
        <v>319.529</v>
      </c>
      <c r="E59" s="20">
        <v>365.59</v>
      </c>
      <c r="F59" s="20">
        <v>303.47800000000001</v>
      </c>
      <c r="G59" s="21"/>
      <c r="H59" s="20">
        <v>168.24700000000001</v>
      </c>
      <c r="I59" s="27">
        <v>247.251</v>
      </c>
      <c r="J59" s="27">
        <v>201.935</v>
      </c>
      <c r="K59" s="65">
        <f t="shared" si="4"/>
        <v>617.43299999999999</v>
      </c>
      <c r="L59" s="27">
        <f t="shared" si="5"/>
        <v>1234.866</v>
      </c>
      <c r="N59" s="89" t="e">
        <f>D59*'2011 growth function'!#REF!-'2011 growth function'!#REF!</f>
        <v>#REF!</v>
      </c>
      <c r="O59" s="89" t="e">
        <f t="shared" si="2"/>
        <v>#REF!</v>
      </c>
      <c r="T59" s="1">
        <f>D59*'2011 growth function'!$X$7-'2011 growth function'!$X$8</f>
        <v>1186.8380224</v>
      </c>
      <c r="U59" s="1">
        <f t="shared" si="6"/>
        <v>1.0404671713355449</v>
      </c>
    </row>
    <row r="60" spans="1:73" x14ac:dyDescent="0.25">
      <c r="A60" s="20" t="s">
        <v>36</v>
      </c>
      <c r="B60" s="20"/>
      <c r="C60" s="20"/>
      <c r="D60" s="20">
        <v>310.08999999999997</v>
      </c>
      <c r="E60" s="20">
        <v>334.19799999999998</v>
      </c>
      <c r="F60" s="20">
        <v>273.57799999999997</v>
      </c>
      <c r="G60" s="21"/>
      <c r="H60" s="20">
        <v>165.596</v>
      </c>
      <c r="I60" s="27">
        <v>202.08099999999999</v>
      </c>
      <c r="J60" s="27">
        <v>142.54499999999999</v>
      </c>
      <c r="K60" s="65">
        <f t="shared" si="4"/>
        <v>510.22199999999998</v>
      </c>
      <c r="L60" s="27">
        <f t="shared" si="5"/>
        <v>1020.444</v>
      </c>
      <c r="N60" s="89" t="e">
        <f>D60*'2011 growth function'!#REF!-'2011 growth function'!#REF!</f>
        <v>#REF!</v>
      </c>
      <c r="O60" s="89" t="e">
        <f t="shared" si="2"/>
        <v>#REF!</v>
      </c>
      <c r="T60" s="1">
        <f>D60*'2011 growth function'!$X$7-'2011 growth function'!$X$8</f>
        <v>1115.6151039999997</v>
      </c>
      <c r="U60" s="1">
        <f t="shared" si="6"/>
        <v>0.91469181112843756</v>
      </c>
    </row>
    <row r="61" spans="1:73" x14ac:dyDescent="0.25">
      <c r="A61" s="20" t="s">
        <v>36</v>
      </c>
      <c r="B61" s="20"/>
      <c r="C61" s="20"/>
      <c r="D61" s="20">
        <v>272.94499999999999</v>
      </c>
      <c r="E61" s="20">
        <v>303.55900000000003</v>
      </c>
      <c r="F61" s="20">
        <v>375.50400000000002</v>
      </c>
      <c r="G61" s="21"/>
      <c r="H61" s="20">
        <v>165.101</v>
      </c>
      <c r="I61" s="27">
        <v>241.857</v>
      </c>
      <c r="J61" s="27">
        <v>193.779</v>
      </c>
      <c r="K61" s="65">
        <f t="shared" si="4"/>
        <v>600.73699999999997</v>
      </c>
      <c r="L61" s="27">
        <f t="shared" si="5"/>
        <v>1201.4739999999999</v>
      </c>
      <c r="N61" s="89" t="e">
        <f>D61*'2011 growth function'!#REF!-'2011 growth function'!#REF!</f>
        <v>#REF!</v>
      </c>
      <c r="O61" s="89" t="e">
        <f t="shared" si="2"/>
        <v>#REF!</v>
      </c>
      <c r="T61" s="1">
        <f>D61*'2011 growth function'!$X$7-'2011 growth function'!$X$8</f>
        <v>835.33379200000013</v>
      </c>
      <c r="U61" s="1">
        <f t="shared" si="6"/>
        <v>1.4383160498312508</v>
      </c>
    </row>
    <row r="62" spans="1:73" x14ac:dyDescent="0.25">
      <c r="A62" s="20" t="s">
        <v>36</v>
      </c>
      <c r="B62" s="20"/>
      <c r="C62" s="22"/>
      <c r="D62" s="22">
        <v>305.608</v>
      </c>
      <c r="E62" s="22">
        <v>366.28199999999998</v>
      </c>
      <c r="F62" s="22">
        <v>349.99099999999999</v>
      </c>
      <c r="G62" s="23"/>
      <c r="H62" s="22">
        <v>161.339</v>
      </c>
      <c r="I62" s="22">
        <v>237.459</v>
      </c>
      <c r="J62" s="22">
        <v>209.53899999999999</v>
      </c>
      <c r="K62" s="66">
        <f t="shared" si="4"/>
        <v>608.33699999999999</v>
      </c>
      <c r="L62" s="22">
        <f t="shared" si="5"/>
        <v>1216.674</v>
      </c>
      <c r="N62" s="89" t="e">
        <f>D62*'2011 growth function'!#REF!-'2011 growth function'!#REF!</f>
        <v>#REF!</v>
      </c>
      <c r="O62" s="89" t="e">
        <f t="shared" si="2"/>
        <v>#REF!</v>
      </c>
      <c r="T62" s="1">
        <f>D62*'2011 growth function'!$X$7-'2011 growth function'!$X$8</f>
        <v>1081.7957248</v>
      </c>
      <c r="U62" s="1">
        <f t="shared" si="6"/>
        <v>1.124679985424176</v>
      </c>
    </row>
    <row r="63" spans="1:73" x14ac:dyDescent="0.25">
      <c r="A63" s="20" t="s">
        <v>36</v>
      </c>
      <c r="B63" s="20"/>
      <c r="C63" s="20" t="s">
        <v>9</v>
      </c>
      <c r="D63" s="20">
        <v>336.28500000000003</v>
      </c>
      <c r="E63" s="20">
        <v>377.3</v>
      </c>
      <c r="F63" s="20">
        <v>350.35300000000001</v>
      </c>
      <c r="G63" s="21"/>
      <c r="H63" s="20">
        <v>163.90100000000001</v>
      </c>
      <c r="I63" s="29">
        <v>252.25399999999999</v>
      </c>
      <c r="J63" s="29">
        <v>203.56299999999999</v>
      </c>
      <c r="K63" s="67">
        <f t="shared" si="4"/>
        <v>619.71799999999996</v>
      </c>
      <c r="L63" s="29">
        <f t="shared" si="5"/>
        <v>1239.4359999999999</v>
      </c>
      <c r="N63" s="89" t="e">
        <f>D63*'2011 growth function'!#REF!-'2011 growth function'!#REF!</f>
        <v>#REF!</v>
      </c>
      <c r="O63" s="89" t="e">
        <f t="shared" si="2"/>
        <v>#REF!</v>
      </c>
      <c r="T63" s="1">
        <f>D63*'2011 growth function'!$X$7-'2011 growth function'!$X$8</f>
        <v>1313.2720960000004</v>
      </c>
      <c r="U63" s="1">
        <f t="shared" si="6"/>
        <v>0.94377700080212434</v>
      </c>
    </row>
    <row r="64" spans="1:73" x14ac:dyDescent="0.25">
      <c r="A64" s="20" t="s">
        <v>36</v>
      </c>
      <c r="B64" s="20"/>
      <c r="C64" s="20"/>
      <c r="D64" s="20">
        <v>331.11799999999999</v>
      </c>
      <c r="E64" s="20">
        <v>376.62</v>
      </c>
      <c r="F64" s="20">
        <v>354.89800000000002</v>
      </c>
      <c r="G64" s="21"/>
      <c r="H64" s="20">
        <v>179.91800000000001</v>
      </c>
      <c r="I64" s="27">
        <v>251.07</v>
      </c>
      <c r="J64" s="27">
        <v>202.69399999999999</v>
      </c>
      <c r="K64" s="65">
        <f t="shared" si="4"/>
        <v>633.68200000000002</v>
      </c>
      <c r="L64" s="27">
        <f t="shared" si="5"/>
        <v>1267.364</v>
      </c>
      <c r="N64" s="89" t="e">
        <f>D64*'2011 growth function'!#REF!-'2011 growth function'!#REF!</f>
        <v>#REF!</v>
      </c>
      <c r="O64" s="89" t="e">
        <f t="shared" si="2"/>
        <v>#REF!</v>
      </c>
      <c r="T64" s="1">
        <f>D64*'2011 growth function'!$X$7-'2011 growth function'!$X$8</f>
        <v>1274.2839808000001</v>
      </c>
      <c r="U64" s="1">
        <f t="shared" si="6"/>
        <v>0.99456951440631336</v>
      </c>
    </row>
    <row r="65" spans="1:21" x14ac:dyDescent="0.25">
      <c r="A65" s="20" t="s">
        <v>36</v>
      </c>
      <c r="B65" s="20"/>
      <c r="C65" s="20"/>
      <c r="D65" s="20">
        <v>301.66399999999999</v>
      </c>
      <c r="E65" s="20">
        <v>315.584</v>
      </c>
      <c r="F65" s="20">
        <v>305.01900000000001</v>
      </c>
      <c r="G65" s="21"/>
      <c r="H65" s="20">
        <v>169.654</v>
      </c>
      <c r="I65" s="27">
        <v>204.59200000000001</v>
      </c>
      <c r="J65" s="27">
        <v>220.89099999999999</v>
      </c>
      <c r="K65" s="65">
        <f t="shared" ref="K65:K96" si="7">H65+I65+J65</f>
        <v>595.13699999999994</v>
      </c>
      <c r="L65" s="27">
        <f t="shared" si="5"/>
        <v>1190.2739999999999</v>
      </c>
      <c r="N65" s="89" t="e">
        <f>D65*'2011 growth function'!#REF!-'2011 growth function'!#REF!</f>
        <v>#REF!</v>
      </c>
      <c r="O65" s="89" t="e">
        <f t="shared" si="2"/>
        <v>#REF!</v>
      </c>
      <c r="T65" s="1">
        <f>D65*'2011 growth function'!$X$7-'2011 growth function'!$X$8</f>
        <v>1052.0358783999998</v>
      </c>
      <c r="U65" s="1">
        <f t="shared" si="6"/>
        <v>1.1314005771459439</v>
      </c>
    </row>
    <row r="66" spans="1:21" x14ac:dyDescent="0.25">
      <c r="A66" s="20" t="s">
        <v>36</v>
      </c>
      <c r="B66" s="20"/>
      <c r="C66" s="22"/>
      <c r="D66" s="22">
        <v>306.51</v>
      </c>
      <c r="E66" s="22">
        <v>342.822</v>
      </c>
      <c r="F66" s="22">
        <v>327.97500000000002</v>
      </c>
      <c r="G66" s="23"/>
      <c r="H66" s="22">
        <v>175.91</v>
      </c>
      <c r="I66" s="22">
        <v>211.506</v>
      </c>
      <c r="J66" s="22">
        <v>194.43899999999999</v>
      </c>
      <c r="K66" s="66">
        <f t="shared" si="7"/>
        <v>581.85500000000002</v>
      </c>
      <c r="L66" s="22">
        <f t="shared" si="5"/>
        <v>1163.71</v>
      </c>
      <c r="N66" s="89" t="e">
        <f>D66*'2011 growth function'!#REF!-'2011 growth function'!#REF!</f>
        <v>#REF!</v>
      </c>
      <c r="O66" s="89" t="e">
        <f t="shared" si="2"/>
        <v>#REF!</v>
      </c>
      <c r="T66" s="1">
        <f>D66*'2011 growth function'!$X$7-'2011 growth function'!$X$8</f>
        <v>1088.601856</v>
      </c>
      <c r="U66" s="1">
        <f t="shared" si="6"/>
        <v>1.0689950541476938</v>
      </c>
    </row>
    <row r="67" spans="1:21" x14ac:dyDescent="0.25">
      <c r="A67" s="20" t="s">
        <v>36</v>
      </c>
      <c r="B67" s="20"/>
      <c r="C67" s="20" t="s">
        <v>2</v>
      </c>
      <c r="D67" s="20">
        <v>324.02999999999997</v>
      </c>
      <c r="E67" s="20">
        <v>357.53699999999998</v>
      </c>
      <c r="F67" s="20">
        <v>344.69499999999999</v>
      </c>
      <c r="G67" s="21"/>
      <c r="H67" s="20">
        <v>171.381</v>
      </c>
      <c r="I67" s="29">
        <v>232.94900000000001</v>
      </c>
      <c r="J67" s="29">
        <v>189.751</v>
      </c>
      <c r="K67" s="67">
        <f t="shared" si="7"/>
        <v>594.08100000000002</v>
      </c>
      <c r="L67" s="29">
        <f t="shared" si="5"/>
        <v>1188.162</v>
      </c>
      <c r="N67" s="89" t="e">
        <f>D67*'2011 growth function'!#REF!-'2011 growth function'!#REF!</f>
        <v>#REF!</v>
      </c>
      <c r="O67" s="89" t="e">
        <f t="shared" si="2"/>
        <v>#REF!</v>
      </c>
      <c r="T67" s="1">
        <f>D67*'2011 growth function'!$X$7-'2011 growth function'!$X$8</f>
        <v>1220.8007679999998</v>
      </c>
      <c r="U67" s="1">
        <f t="shared" si="6"/>
        <v>0.97326445980741727</v>
      </c>
    </row>
    <row r="68" spans="1:21" x14ac:dyDescent="0.25">
      <c r="A68" s="20" t="s">
        <v>36</v>
      </c>
      <c r="B68" s="20"/>
      <c r="C68" s="20"/>
      <c r="D68" s="20">
        <v>313.81299999999999</v>
      </c>
      <c r="E68" s="20">
        <v>347.69299999999998</v>
      </c>
      <c r="F68" s="20">
        <v>324.298</v>
      </c>
      <c r="G68" s="21"/>
      <c r="H68" s="20">
        <v>165.595</v>
      </c>
      <c r="I68" s="27">
        <v>228.23599999999999</v>
      </c>
      <c r="J68" s="27">
        <v>202.745</v>
      </c>
      <c r="K68" s="65">
        <f t="shared" si="7"/>
        <v>596.57600000000002</v>
      </c>
      <c r="L68" s="27">
        <f t="shared" si="5"/>
        <v>1193.152</v>
      </c>
      <c r="N68" s="89" t="e">
        <f>D68*'2011 growth function'!#REF!-'2011 growth function'!#REF!</f>
        <v>#REF!</v>
      </c>
      <c r="O68" s="89" t="e">
        <f t="shared" ref="O68:O131" si="8">L68/N68</f>
        <v>#REF!</v>
      </c>
      <c r="T68" s="1">
        <f>D68*'2011 growth function'!$X$7-'2011 growth function'!$X$8</f>
        <v>1143.7073727999998</v>
      </c>
      <c r="U68" s="1">
        <f t="shared" si="6"/>
        <v>1.0432318863862449</v>
      </c>
    </row>
    <row r="69" spans="1:21" x14ac:dyDescent="0.25">
      <c r="A69" s="20" t="s">
        <v>36</v>
      </c>
      <c r="B69" s="20"/>
      <c r="C69" s="20"/>
      <c r="D69" s="20">
        <v>312.96600000000001</v>
      </c>
      <c r="E69" s="20">
        <v>350.66500000000002</v>
      </c>
      <c r="F69" s="20">
        <v>303.32900000000001</v>
      </c>
      <c r="G69" s="21"/>
      <c r="H69" s="20">
        <v>177.94800000000001</v>
      </c>
      <c r="I69" s="27">
        <v>209.977</v>
      </c>
      <c r="J69" s="27">
        <v>164.542</v>
      </c>
      <c r="K69" s="65">
        <f t="shared" si="7"/>
        <v>552.46699999999998</v>
      </c>
      <c r="L69" s="27">
        <f t="shared" si="5"/>
        <v>1104.934</v>
      </c>
      <c r="N69" s="89" t="e">
        <f>D69*'2011 growth function'!#REF!-'2011 growth function'!#REF!</f>
        <v>#REF!</v>
      </c>
      <c r="O69" s="89" t="e">
        <f t="shared" si="8"/>
        <v>#REF!</v>
      </c>
      <c r="T69" s="1">
        <f>D69*'2011 growth function'!$X$7-'2011 growth function'!$X$8</f>
        <v>1137.3162496000002</v>
      </c>
      <c r="U69" s="1">
        <f t="shared" si="6"/>
        <v>0.97152748884807616</v>
      </c>
    </row>
    <row r="70" spans="1:21" x14ac:dyDescent="0.25">
      <c r="A70" s="20" t="s">
        <v>36</v>
      </c>
      <c r="B70" s="20"/>
      <c r="C70" s="22"/>
      <c r="D70" s="22">
        <v>299.596</v>
      </c>
      <c r="E70" s="22">
        <v>328.96899999999999</v>
      </c>
      <c r="F70" s="22">
        <v>332.464</v>
      </c>
      <c r="G70" s="23"/>
      <c r="H70" s="22">
        <v>153.53399999999999</v>
      </c>
      <c r="I70" s="22">
        <v>206.81100000000001</v>
      </c>
      <c r="J70" s="22">
        <v>203.37700000000001</v>
      </c>
      <c r="K70" s="66">
        <f t="shared" si="7"/>
        <v>563.72199999999998</v>
      </c>
      <c r="L70" s="22">
        <f t="shared" si="5"/>
        <v>1127.444</v>
      </c>
      <c r="N70" s="89" t="e">
        <f>D70*'2011 growth function'!#REF!-'2011 growth function'!#REF!</f>
        <v>#REF!</v>
      </c>
      <c r="O70" s="89" t="e">
        <f t="shared" si="8"/>
        <v>#REF!</v>
      </c>
      <c r="T70" s="1">
        <f>D70*'2011 growth function'!$X$7-'2011 growth function'!$X$8</f>
        <v>1036.4315776000001</v>
      </c>
      <c r="U70" s="1">
        <f t="shared" si="6"/>
        <v>1.087813247267853</v>
      </c>
    </row>
    <row r="71" spans="1:21" x14ac:dyDescent="0.25">
      <c r="A71" s="20" t="s">
        <v>36</v>
      </c>
      <c r="B71" s="20"/>
      <c r="C71" s="20" t="s">
        <v>3</v>
      </c>
      <c r="D71" s="20">
        <v>294.14800000000002</v>
      </c>
      <c r="E71" s="20">
        <v>312.18299999999999</v>
      </c>
      <c r="F71" s="20">
        <v>306.339</v>
      </c>
      <c r="G71" s="21"/>
      <c r="H71" s="20">
        <v>147.25800000000001</v>
      </c>
      <c r="I71" s="20">
        <v>146.56100000000001</v>
      </c>
      <c r="J71" s="20">
        <v>153.21299999999999</v>
      </c>
      <c r="K71" s="65">
        <f t="shared" si="7"/>
        <v>447.03200000000004</v>
      </c>
      <c r="L71" s="20">
        <f t="shared" si="5"/>
        <v>894.06400000000008</v>
      </c>
      <c r="N71" s="89" t="e">
        <f>D71*'2011 growth function'!#REF!-'2011 growth function'!#REF!</f>
        <v>#REF!</v>
      </c>
      <c r="O71" s="89" t="e">
        <f t="shared" si="8"/>
        <v>#REF!</v>
      </c>
      <c r="T71" s="1">
        <f>D71*'2011 growth function'!$X$7-'2011 growth function'!$X$8</f>
        <v>995.32314880000035</v>
      </c>
      <c r="U71" s="1">
        <f t="shared" si="6"/>
        <v>0.89826505198629991</v>
      </c>
    </row>
    <row r="72" spans="1:21" x14ac:dyDescent="0.25">
      <c r="A72" s="20" t="s">
        <v>36</v>
      </c>
      <c r="B72" s="20"/>
      <c r="C72" s="20"/>
      <c r="D72" s="20">
        <v>298.70400000000001</v>
      </c>
      <c r="E72" s="20">
        <v>319.52699999999999</v>
      </c>
      <c r="F72" s="20">
        <v>316.20800000000003</v>
      </c>
      <c r="G72" s="21"/>
      <c r="H72" s="20">
        <v>162.14599999999999</v>
      </c>
      <c r="I72" s="20">
        <v>199.965</v>
      </c>
      <c r="J72" s="20">
        <v>158.15799999999999</v>
      </c>
      <c r="K72" s="65">
        <f t="shared" si="7"/>
        <v>520.26900000000001</v>
      </c>
      <c r="L72" s="20">
        <f t="shared" si="5"/>
        <v>1040.538</v>
      </c>
      <c r="N72" s="89" t="e">
        <f>D72*'2011 growth function'!#REF!-'2011 growth function'!#REF!</f>
        <v>#REF!</v>
      </c>
      <c r="O72" s="89" t="e">
        <f t="shared" si="8"/>
        <v>#REF!</v>
      </c>
      <c r="T72" s="1">
        <f>D72*'2011 growth function'!$X$7-'2011 growth function'!$X$8</f>
        <v>1029.7009024000001</v>
      </c>
      <c r="U72" s="1">
        <f t="shared" si="6"/>
        <v>1.0105245101511915</v>
      </c>
    </row>
    <row r="73" spans="1:21" x14ac:dyDescent="0.25">
      <c r="A73" s="20" t="s">
        <v>36</v>
      </c>
      <c r="B73" s="20"/>
      <c r="C73" s="22"/>
      <c r="D73" s="22">
        <v>303.71800000000002</v>
      </c>
      <c r="E73" s="22">
        <v>319.41300000000001</v>
      </c>
      <c r="F73" s="22">
        <v>294.089</v>
      </c>
      <c r="G73" s="23"/>
      <c r="H73" s="22">
        <v>167.67</v>
      </c>
      <c r="I73" s="22">
        <v>191.18899999999999</v>
      </c>
      <c r="J73" s="22">
        <v>151.655</v>
      </c>
      <c r="K73" s="66">
        <f t="shared" si="7"/>
        <v>510.51400000000001</v>
      </c>
      <c r="L73" s="22">
        <f t="shared" si="5"/>
        <v>1021.028</v>
      </c>
      <c r="N73" s="89" t="e">
        <f>D73*'2011 growth function'!#REF!-'2011 growth function'!#REF!</f>
        <v>#REF!</v>
      </c>
      <c r="O73" s="89" t="e">
        <f t="shared" si="8"/>
        <v>#REF!</v>
      </c>
      <c r="T73" s="1">
        <f>D73*'2011 growth function'!$X$7-'2011 growth function'!$X$8</f>
        <v>1067.5345408000001</v>
      </c>
      <c r="U73" s="1">
        <f t="shared" si="6"/>
        <v>0.95643556341966374</v>
      </c>
    </row>
    <row r="74" spans="1:21" x14ac:dyDescent="0.25">
      <c r="A74" s="20" t="s">
        <v>36</v>
      </c>
      <c r="B74" s="20"/>
      <c r="C74" s="20" t="s">
        <v>4</v>
      </c>
      <c r="D74" s="20">
        <v>289.17</v>
      </c>
      <c r="E74" s="20">
        <v>302.47699999999998</v>
      </c>
      <c r="F74" s="20">
        <v>276.77699999999999</v>
      </c>
      <c r="G74" s="21"/>
      <c r="H74" s="20">
        <v>140.298</v>
      </c>
      <c r="I74" s="27">
        <v>151.94300000000001</v>
      </c>
      <c r="J74" s="27">
        <v>154.82900000000001</v>
      </c>
      <c r="K74" s="65">
        <f t="shared" si="7"/>
        <v>447.07</v>
      </c>
      <c r="L74" s="27">
        <f t="shared" si="5"/>
        <v>894.14</v>
      </c>
      <c r="N74" s="89" t="e">
        <f>D74*'2011 growth function'!#REF!-'2011 growth function'!#REF!</f>
        <v>#REF!</v>
      </c>
      <c r="O74" s="89" t="e">
        <f t="shared" si="8"/>
        <v>#REF!</v>
      </c>
      <c r="T74" s="1">
        <f>D74*'2011 growth function'!$X$7-'2011 growth function'!$X$8</f>
        <v>957.76115200000027</v>
      </c>
      <c r="U74" s="1">
        <f t="shared" si="6"/>
        <v>0.93357305016271919</v>
      </c>
    </row>
    <row r="75" spans="1:21" x14ac:dyDescent="0.25">
      <c r="A75" s="20" t="s">
        <v>36</v>
      </c>
      <c r="B75" s="20"/>
      <c r="C75" s="20"/>
      <c r="D75" s="20">
        <v>303.85199999999998</v>
      </c>
      <c r="E75" s="20">
        <v>311.46800000000002</v>
      </c>
      <c r="F75" s="20">
        <v>320.23500000000001</v>
      </c>
      <c r="G75" s="21"/>
      <c r="H75" s="20">
        <v>158.643</v>
      </c>
      <c r="I75" s="27">
        <v>210</v>
      </c>
      <c r="J75" s="27">
        <v>174.434</v>
      </c>
      <c r="K75" s="65">
        <f t="shared" si="7"/>
        <v>543.077</v>
      </c>
      <c r="L75" s="27">
        <f t="shared" si="5"/>
        <v>1086.154</v>
      </c>
      <c r="N75" s="89" t="e">
        <f>D75*'2011 growth function'!#REF!-'2011 growth function'!#REF!</f>
        <v>#REF!</v>
      </c>
      <c r="O75" s="89" t="e">
        <f t="shared" si="8"/>
        <v>#REF!</v>
      </c>
      <c r="T75" s="1">
        <f>D75*'2011 growth function'!$X$7-'2011 growth function'!$X$8</f>
        <v>1068.5456511999998</v>
      </c>
      <c r="U75" s="1">
        <f t="shared" si="6"/>
        <v>1.0164787988049229</v>
      </c>
    </row>
    <row r="76" spans="1:21" x14ac:dyDescent="0.25">
      <c r="A76" s="20" t="s">
        <v>36</v>
      </c>
      <c r="B76" s="20"/>
      <c r="C76" s="20"/>
      <c r="D76" s="20">
        <v>303.74200000000002</v>
      </c>
      <c r="E76" s="20">
        <v>354.16800000000001</v>
      </c>
      <c r="F76" s="20">
        <v>352.69</v>
      </c>
      <c r="G76" s="21"/>
      <c r="H76" s="20">
        <v>186.48500000000001</v>
      </c>
      <c r="I76" s="27">
        <v>202.70699999999999</v>
      </c>
      <c r="J76" s="27">
        <v>168.446</v>
      </c>
      <c r="K76" s="65">
        <f t="shared" si="7"/>
        <v>557.63800000000003</v>
      </c>
      <c r="L76" s="27">
        <f t="shared" si="5"/>
        <v>1115.2760000000001</v>
      </c>
      <c r="N76" s="89" t="e">
        <f>D76*'2011 growth function'!#REF!-'2011 growth function'!#REF!</f>
        <v>#REF!</v>
      </c>
      <c r="O76" s="89" t="e">
        <f t="shared" si="8"/>
        <v>#REF!</v>
      </c>
      <c r="T76" s="1">
        <f>D76*'2011 growth function'!$X$7-'2011 growth function'!$X$8</f>
        <v>1067.7156352000004</v>
      </c>
      <c r="U76" s="1">
        <f t="shared" si="6"/>
        <v>1.0445440370376247</v>
      </c>
    </row>
    <row r="77" spans="1:21" x14ac:dyDescent="0.25">
      <c r="A77" s="20" t="s">
        <v>36</v>
      </c>
      <c r="B77" s="20"/>
      <c r="C77" s="22"/>
      <c r="D77" s="22">
        <v>321.233</v>
      </c>
      <c r="E77" s="22">
        <v>341.32600000000002</v>
      </c>
      <c r="F77" s="22">
        <v>345.31599999999997</v>
      </c>
      <c r="G77" s="23"/>
      <c r="H77" s="22">
        <v>169.22499999999999</v>
      </c>
      <c r="I77" s="22">
        <v>222.46799999999999</v>
      </c>
      <c r="J77" s="22">
        <v>194.642</v>
      </c>
      <c r="K77" s="66">
        <f t="shared" si="7"/>
        <v>586.33500000000004</v>
      </c>
      <c r="L77" s="22">
        <f t="shared" si="5"/>
        <v>1172.67</v>
      </c>
      <c r="N77" s="89" t="e">
        <f>D77*'2011 growth function'!#REF!-'2011 growth function'!#REF!</f>
        <v>#REF!</v>
      </c>
      <c r="O77" s="89" t="e">
        <f t="shared" si="8"/>
        <v>#REF!</v>
      </c>
      <c r="T77" s="1">
        <f>D77*'2011 growth function'!$X$7-'2011 growth function'!$X$8</f>
        <v>1199.6957248000001</v>
      </c>
      <c r="U77" s="1">
        <f t="shared" si="6"/>
        <v>0.97747285062259814</v>
      </c>
    </row>
    <row r="78" spans="1:21" x14ac:dyDescent="0.25">
      <c r="A78" s="20" t="s">
        <v>36</v>
      </c>
      <c r="B78" s="20"/>
      <c r="C78" s="20" t="s">
        <v>5</v>
      </c>
      <c r="D78" s="20">
        <v>299.404</v>
      </c>
      <c r="E78" s="20">
        <v>350.64499999999998</v>
      </c>
      <c r="F78" s="20">
        <v>334.68299999999999</v>
      </c>
      <c r="G78" s="21"/>
      <c r="H78" s="20">
        <v>174.59200000000001</v>
      </c>
      <c r="I78" s="29">
        <v>210.21199999999999</v>
      </c>
      <c r="J78" s="29">
        <v>170.79900000000001</v>
      </c>
      <c r="K78" s="67">
        <f t="shared" si="7"/>
        <v>555.60299999999995</v>
      </c>
      <c r="L78" s="29">
        <f t="shared" si="5"/>
        <v>1111.2059999999999</v>
      </c>
      <c r="N78" s="89" t="e">
        <f>D78*'2011 growth function'!#REF!-'2011 growth function'!#REF!</f>
        <v>#REF!</v>
      </c>
      <c r="O78" s="89" t="e">
        <f t="shared" si="8"/>
        <v>#REF!</v>
      </c>
      <c r="T78" s="1">
        <f>D78*'2011 growth function'!$X$7-'2011 growth function'!$X$8</f>
        <v>1034.9828224</v>
      </c>
      <c r="U78" s="1">
        <f t="shared" si="6"/>
        <v>1.0736468045172456</v>
      </c>
    </row>
    <row r="79" spans="1:21" x14ac:dyDescent="0.25">
      <c r="A79" s="20" t="s">
        <v>36</v>
      </c>
      <c r="B79" s="20"/>
      <c r="C79" s="20"/>
      <c r="D79" s="20">
        <v>306.27199999999999</v>
      </c>
      <c r="E79" s="20">
        <v>346.96499999999997</v>
      </c>
      <c r="F79" s="20">
        <v>345.89600000000002</v>
      </c>
      <c r="G79" s="21"/>
      <c r="H79" s="20">
        <v>173.26</v>
      </c>
      <c r="I79" s="27">
        <v>211.964</v>
      </c>
      <c r="J79" s="27">
        <v>169.369</v>
      </c>
      <c r="K79" s="65">
        <f t="shared" si="7"/>
        <v>554.59299999999996</v>
      </c>
      <c r="L79" s="27">
        <f t="shared" si="5"/>
        <v>1109.1859999999999</v>
      </c>
      <c r="N79" s="89" t="e">
        <f>D79*'2011 growth function'!#REF!-'2011 growth function'!#REF!</f>
        <v>#REF!</v>
      </c>
      <c r="O79" s="89" t="e">
        <f t="shared" si="8"/>
        <v>#REF!</v>
      </c>
      <c r="T79" s="1">
        <f>D79*'2011 growth function'!$X$7-'2011 growth function'!$X$8</f>
        <v>1086.8060032000001</v>
      </c>
      <c r="U79" s="1">
        <f t="shared" si="6"/>
        <v>1.020592448637663</v>
      </c>
    </row>
    <row r="80" spans="1:21" x14ac:dyDescent="0.25">
      <c r="A80" s="20" t="s">
        <v>36</v>
      </c>
      <c r="B80" s="20"/>
      <c r="C80" s="20"/>
      <c r="D80" s="20">
        <v>308.76299999999998</v>
      </c>
      <c r="E80" s="20">
        <v>353.22699999999998</v>
      </c>
      <c r="F80" s="20">
        <v>309.488</v>
      </c>
      <c r="G80" s="21"/>
      <c r="H80" s="20">
        <v>154.46299999999999</v>
      </c>
      <c r="I80" s="27">
        <v>231.626</v>
      </c>
      <c r="J80" s="27">
        <v>185.631</v>
      </c>
      <c r="K80" s="65">
        <f t="shared" si="7"/>
        <v>571.72</v>
      </c>
      <c r="L80" s="27">
        <f t="shared" si="5"/>
        <v>1143.44</v>
      </c>
      <c r="N80" s="89" t="e">
        <f>D80*'2011 growth function'!#REF!-'2011 growth function'!#REF!</f>
        <v>#REF!</v>
      </c>
      <c r="O80" s="89" t="e">
        <f t="shared" si="8"/>
        <v>#REF!</v>
      </c>
      <c r="T80" s="1">
        <f>D80*'2011 growth function'!$X$7-'2011 growth function'!$X$8</f>
        <v>1105.6020928</v>
      </c>
      <c r="U80" s="1">
        <f t="shared" si="6"/>
        <v>1.0342238020770866</v>
      </c>
    </row>
    <row r="81" spans="1:73" x14ac:dyDescent="0.25">
      <c r="A81" s="20" t="s">
        <v>36</v>
      </c>
      <c r="B81" s="20"/>
      <c r="C81" s="22"/>
      <c r="D81" s="22">
        <v>313.93</v>
      </c>
      <c r="E81" s="22">
        <v>342.68299999999999</v>
      </c>
      <c r="F81" s="22">
        <v>340.16899999999998</v>
      </c>
      <c r="G81" s="23"/>
      <c r="H81" s="22">
        <v>163.92500000000001</v>
      </c>
      <c r="I81" s="22">
        <v>220.54900000000001</v>
      </c>
      <c r="J81" s="22">
        <v>178.22900000000001</v>
      </c>
      <c r="K81" s="66">
        <f t="shared" si="7"/>
        <v>562.70300000000009</v>
      </c>
      <c r="L81" s="22">
        <f t="shared" si="5"/>
        <v>1125.4060000000002</v>
      </c>
      <c r="N81" s="89" t="e">
        <f>D81*'2011 growth function'!#REF!-'2011 growth function'!#REF!</f>
        <v>#REF!</v>
      </c>
      <c r="O81" s="89" t="e">
        <f t="shared" si="8"/>
        <v>#REF!</v>
      </c>
      <c r="T81" s="1">
        <f>D81*'2011 growth function'!$X$7-'2011 growth function'!$X$8</f>
        <v>1144.5902080000003</v>
      </c>
      <c r="U81" s="1">
        <f t="shared" si="6"/>
        <v>0.983239234561056</v>
      </c>
    </row>
    <row r="82" spans="1:73" x14ac:dyDescent="0.25">
      <c r="A82" s="20" t="s">
        <v>36</v>
      </c>
      <c r="B82" s="20"/>
      <c r="C82" s="20" t="s">
        <v>6</v>
      </c>
      <c r="D82" s="20">
        <v>294.39600000000002</v>
      </c>
      <c r="E82" s="20">
        <v>321.41199999999998</v>
      </c>
      <c r="F82" s="20">
        <v>305.185</v>
      </c>
      <c r="G82" s="21"/>
      <c r="H82" s="20">
        <v>163.13999999999999</v>
      </c>
      <c r="I82" s="29">
        <v>212.14599999999999</v>
      </c>
      <c r="J82" s="29">
        <v>171.751</v>
      </c>
      <c r="K82" s="67">
        <f t="shared" si="7"/>
        <v>547.03699999999992</v>
      </c>
      <c r="L82" s="29">
        <f t="shared" si="5"/>
        <v>1094.0739999999998</v>
      </c>
      <c r="N82" s="89" t="e">
        <f>D82*'2011 growth function'!#REF!-'2011 growth function'!#REF!</f>
        <v>#REF!</v>
      </c>
      <c r="O82" s="89" t="e">
        <f t="shared" si="8"/>
        <v>#REF!</v>
      </c>
      <c r="T82" s="1">
        <f>D82*'2011 growth function'!$X$7-'2011 growth function'!$X$8</f>
        <v>997.19445760000031</v>
      </c>
      <c r="U82" s="1">
        <f t="shared" si="6"/>
        <v>1.0971521067547494</v>
      </c>
    </row>
    <row r="83" spans="1:73" x14ac:dyDescent="0.25">
      <c r="A83" s="20" t="s">
        <v>36</v>
      </c>
      <c r="B83" s="20"/>
      <c r="C83" s="20"/>
      <c r="D83" s="20">
        <v>312.91800000000001</v>
      </c>
      <c r="E83" s="20">
        <v>363.69900000000001</v>
      </c>
      <c r="F83" s="20">
        <v>354.01</v>
      </c>
      <c r="G83" s="21"/>
      <c r="H83" s="20">
        <v>174.06800000000001</v>
      </c>
      <c r="I83" s="27">
        <v>234.25299999999999</v>
      </c>
      <c r="J83" s="27">
        <v>199.07300000000001</v>
      </c>
      <c r="K83" s="65">
        <f t="shared" si="7"/>
        <v>607.39400000000001</v>
      </c>
      <c r="L83" s="27">
        <f t="shared" si="5"/>
        <v>1214.788</v>
      </c>
      <c r="N83" s="89" t="e">
        <f>D83*'2011 growth function'!#REF!-'2011 growth function'!#REF!</f>
        <v>#REF!</v>
      </c>
      <c r="O83" s="89" t="e">
        <f t="shared" si="8"/>
        <v>#REF!</v>
      </c>
      <c r="T83" s="1">
        <f>D83*'2011 growth function'!$X$7-'2011 growth function'!$X$8</f>
        <v>1136.9540608</v>
      </c>
      <c r="U83" s="1">
        <f t="shared" si="6"/>
        <v>1.0684582973785532</v>
      </c>
    </row>
    <row r="84" spans="1:73" x14ac:dyDescent="0.25">
      <c r="A84" s="20" t="s">
        <v>36</v>
      </c>
      <c r="B84" s="20"/>
      <c r="C84" s="20"/>
      <c r="D84" s="20">
        <v>314.91300000000001</v>
      </c>
      <c r="E84" s="20">
        <v>341.95800000000003</v>
      </c>
      <c r="F84" s="20">
        <v>294.46300000000002</v>
      </c>
      <c r="G84" s="21"/>
      <c r="H84" s="20">
        <v>152.33000000000001</v>
      </c>
      <c r="I84" s="27">
        <v>226.65700000000001</v>
      </c>
      <c r="J84" s="27">
        <v>175.95500000000001</v>
      </c>
      <c r="K84" s="65">
        <f t="shared" si="7"/>
        <v>554.94200000000001</v>
      </c>
      <c r="L84" s="27">
        <f t="shared" si="5"/>
        <v>1109.884</v>
      </c>
      <c r="N84" s="89" t="e">
        <f>D84*'2011 growth function'!#REF!-'2011 growth function'!#REF!</f>
        <v>#REF!</v>
      </c>
      <c r="O84" s="89" t="e">
        <f t="shared" si="8"/>
        <v>#REF!</v>
      </c>
      <c r="T84" s="1">
        <f>D84*'2011 growth function'!$X$7-'2011 growth function'!$X$8</f>
        <v>1152.0075328</v>
      </c>
      <c r="U84" s="1">
        <f t="shared" si="6"/>
        <v>0.96343467242994751</v>
      </c>
    </row>
    <row r="85" spans="1:73" x14ac:dyDescent="0.25">
      <c r="A85" s="20" t="s">
        <v>36</v>
      </c>
      <c r="B85" s="20"/>
      <c r="C85" s="22"/>
      <c r="D85" s="22">
        <v>294.74</v>
      </c>
      <c r="E85" s="22">
        <v>341.49799999999999</v>
      </c>
      <c r="F85" s="22">
        <v>297.17599999999999</v>
      </c>
      <c r="G85" s="23"/>
      <c r="H85" s="22">
        <v>168.72399999999999</v>
      </c>
      <c r="I85" s="22">
        <v>237.47499999999999</v>
      </c>
      <c r="J85" s="22">
        <v>191.977</v>
      </c>
      <c r="K85" s="66">
        <f t="shared" si="7"/>
        <v>598.17599999999993</v>
      </c>
      <c r="L85" s="22">
        <f t="shared" si="5"/>
        <v>1196.3519999999999</v>
      </c>
      <c r="N85" s="89" t="e">
        <f>D85*'2011 growth function'!#REF!-'2011 growth function'!#REF!</f>
        <v>#REF!</v>
      </c>
      <c r="O85" s="89" t="e">
        <f t="shared" si="8"/>
        <v>#REF!</v>
      </c>
      <c r="T85" s="1">
        <f>D85*'2011 growth function'!$X$7-'2011 growth function'!$X$8</f>
        <v>999.79014400000028</v>
      </c>
      <c r="U85" s="1">
        <f t="shared" si="6"/>
        <v>1.196603114343163</v>
      </c>
    </row>
    <row r="86" spans="1:73" x14ac:dyDescent="0.25">
      <c r="A86" s="20" t="s">
        <v>36</v>
      </c>
      <c r="B86" s="20"/>
      <c r="C86" s="20" t="s">
        <v>7</v>
      </c>
      <c r="D86" s="20">
        <v>314.755</v>
      </c>
      <c r="E86" s="20">
        <v>329.786</v>
      </c>
      <c r="F86" s="20">
        <v>305.096</v>
      </c>
      <c r="G86" s="21"/>
      <c r="H86" s="20">
        <v>167.55699999999999</v>
      </c>
      <c r="I86" s="29">
        <v>194.61199999999999</v>
      </c>
      <c r="J86" s="29">
        <v>158.994</v>
      </c>
      <c r="K86" s="67">
        <f t="shared" si="7"/>
        <v>521.16300000000001</v>
      </c>
      <c r="L86" s="29">
        <f t="shared" si="5"/>
        <v>1042.326</v>
      </c>
      <c r="N86" s="89" t="e">
        <f>D86*'2011 growth function'!#REF!-'2011 growth function'!#REF!</f>
        <v>#REF!</v>
      </c>
      <c r="O86" s="89" t="e">
        <f t="shared" si="8"/>
        <v>#REF!</v>
      </c>
      <c r="T86" s="1">
        <f>D86*'2011 growth function'!$X$7-'2011 growth function'!$X$8</f>
        <v>1150.8153279999999</v>
      </c>
      <c r="U86" s="1">
        <f t="shared" si="6"/>
        <v>0.90572829075144201</v>
      </c>
    </row>
    <row r="87" spans="1:73" x14ac:dyDescent="0.25">
      <c r="A87" s="20" t="s">
        <v>36</v>
      </c>
      <c r="B87" s="20"/>
      <c r="C87" s="20"/>
      <c r="D87" s="20">
        <v>330.24099999999999</v>
      </c>
      <c r="E87" s="20">
        <v>364.06200000000001</v>
      </c>
      <c r="F87" s="20">
        <v>317.61500000000001</v>
      </c>
      <c r="G87" s="21"/>
      <c r="H87" s="20">
        <v>180.37100000000001</v>
      </c>
      <c r="I87" s="27">
        <v>216.32</v>
      </c>
      <c r="J87" s="27">
        <v>172.77699999999999</v>
      </c>
      <c r="K87" s="65">
        <f t="shared" si="7"/>
        <v>569.46800000000007</v>
      </c>
      <c r="L87" s="27">
        <f t="shared" si="5"/>
        <v>1138.9360000000001</v>
      </c>
      <c r="N87" s="89" t="e">
        <f>D87*'2011 growth function'!#REF!-'2011 growth function'!#REF!</f>
        <v>#REF!</v>
      </c>
      <c r="O87" s="89" t="e">
        <f t="shared" si="8"/>
        <v>#REF!</v>
      </c>
      <c r="T87" s="1">
        <f>D87*'2011 growth function'!$X$7-'2011 growth function'!$X$8</f>
        <v>1267.6664896</v>
      </c>
      <c r="U87" s="1">
        <f t="shared" si="6"/>
        <v>0.89845082231319418</v>
      </c>
    </row>
    <row r="88" spans="1:73" x14ac:dyDescent="0.25">
      <c r="A88" s="20" t="s">
        <v>36</v>
      </c>
      <c r="B88" s="20"/>
      <c r="C88" s="20"/>
      <c r="D88" s="20">
        <v>302.32600000000002</v>
      </c>
      <c r="E88" s="20">
        <v>310.93799999999999</v>
      </c>
      <c r="F88" s="20">
        <v>282.685</v>
      </c>
      <c r="G88" s="21"/>
      <c r="H88" s="20">
        <v>172.398</v>
      </c>
      <c r="I88" s="27">
        <v>175.78700000000001</v>
      </c>
      <c r="J88" s="27">
        <v>136.87200000000001</v>
      </c>
      <c r="K88" s="65">
        <f t="shared" si="7"/>
        <v>485.05700000000002</v>
      </c>
      <c r="L88" s="27">
        <f t="shared" si="5"/>
        <v>970.11400000000003</v>
      </c>
      <c r="N88" s="89" t="e">
        <f>D88*'2011 growth function'!#REF!-'2011 growth function'!#REF!</f>
        <v>#REF!</v>
      </c>
      <c r="O88" s="89" t="e">
        <f t="shared" si="8"/>
        <v>#REF!</v>
      </c>
      <c r="T88" s="1">
        <f>D88*'2011 growth function'!$X$7-'2011 growth function'!$X$8</f>
        <v>1057.0310656000004</v>
      </c>
      <c r="U88" s="1">
        <f t="shared" si="6"/>
        <v>0.91777245870189839</v>
      </c>
    </row>
    <row r="89" spans="1:73" x14ac:dyDescent="0.25">
      <c r="A89" s="20" t="s">
        <v>36</v>
      </c>
      <c r="B89" s="20"/>
      <c r="C89" s="22"/>
      <c r="D89" s="22">
        <v>307.83999999999997</v>
      </c>
      <c r="E89" s="22">
        <v>338.20299999999997</v>
      </c>
      <c r="F89" s="22">
        <v>316.39699999999999</v>
      </c>
      <c r="G89" s="23"/>
      <c r="H89" s="22">
        <v>152.58600000000001</v>
      </c>
      <c r="I89" s="22">
        <v>231.67599999999999</v>
      </c>
      <c r="J89" s="22">
        <v>161.56200000000001</v>
      </c>
      <c r="K89" s="66">
        <f t="shared" si="7"/>
        <v>545.82400000000007</v>
      </c>
      <c r="L89" s="22">
        <f t="shared" si="5"/>
        <v>1091.6480000000001</v>
      </c>
      <c r="N89" s="89" t="e">
        <f>D89*'2011 growth function'!#REF!-'2011 growth function'!#REF!</f>
        <v>#REF!</v>
      </c>
      <c r="O89" s="89" t="e">
        <f t="shared" si="8"/>
        <v>#REF!</v>
      </c>
      <c r="T89" s="1">
        <f>D89*'2011 growth function'!$X$7-'2011 growth function'!$X$8</f>
        <v>1098.637504</v>
      </c>
      <c r="U89" s="1">
        <f t="shared" si="6"/>
        <v>0.99363802530447765</v>
      </c>
    </row>
    <row r="90" spans="1:73" x14ac:dyDescent="0.25">
      <c r="A90" s="20" t="s">
        <v>36</v>
      </c>
      <c r="B90" s="20"/>
      <c r="C90" s="20" t="s">
        <v>8</v>
      </c>
      <c r="D90" s="20">
        <v>318.84399999999999</v>
      </c>
      <c r="E90" s="20">
        <v>350.14</v>
      </c>
      <c r="F90" s="20">
        <v>353.27300000000002</v>
      </c>
      <c r="G90" s="21"/>
      <c r="H90" s="20">
        <v>178.911</v>
      </c>
      <c r="I90" s="29">
        <v>214.23599999999999</v>
      </c>
      <c r="J90" s="29">
        <v>188.53299999999999</v>
      </c>
      <c r="K90" s="67">
        <f t="shared" si="7"/>
        <v>581.67999999999995</v>
      </c>
      <c r="L90" s="29">
        <f t="shared" si="5"/>
        <v>1163.3599999999999</v>
      </c>
      <c r="N90" s="89" t="e">
        <f>D90*'2011 growth function'!#REF!-'2011 growth function'!#REF!</f>
        <v>#REF!</v>
      </c>
      <c r="O90" s="89" t="e">
        <f t="shared" si="8"/>
        <v>#REF!</v>
      </c>
      <c r="T90" s="1">
        <f>D90*'2011 growth function'!$X$7-'2011 growth function'!$X$8</f>
        <v>1181.6692863999999</v>
      </c>
      <c r="U90" s="1">
        <f t="shared" si="6"/>
        <v>0.98450557477398781</v>
      </c>
    </row>
    <row r="91" spans="1:73" x14ac:dyDescent="0.25">
      <c r="A91" s="20" t="s">
        <v>36</v>
      </c>
      <c r="B91" s="20"/>
      <c r="C91" s="20"/>
      <c r="D91" s="20">
        <v>300.43799999999999</v>
      </c>
      <c r="E91" s="20">
        <v>307.291</v>
      </c>
      <c r="F91" s="20">
        <v>310.71600000000001</v>
      </c>
      <c r="G91" s="21"/>
      <c r="H91" s="20">
        <v>181.31</v>
      </c>
      <c r="I91" s="27">
        <v>178.41</v>
      </c>
      <c r="J91" s="27">
        <v>170.816</v>
      </c>
      <c r="K91" s="65">
        <f t="shared" si="7"/>
        <v>530.53600000000006</v>
      </c>
      <c r="L91" s="27">
        <f t="shared" si="5"/>
        <v>1061.0720000000001</v>
      </c>
      <c r="N91" s="89" t="e">
        <f>D91*'2011 growth function'!#REF!-'2011 growth function'!#REF!</f>
        <v>#REF!</v>
      </c>
      <c r="O91" s="89" t="e">
        <f t="shared" si="8"/>
        <v>#REF!</v>
      </c>
      <c r="T91" s="1">
        <f>D91*'2011 growth function'!$X$7-'2011 growth function'!$X$8</f>
        <v>1042.7849727999999</v>
      </c>
      <c r="U91" s="1">
        <f t="shared" si="6"/>
        <v>1.0175367191482414</v>
      </c>
    </row>
    <row r="92" spans="1:73" x14ac:dyDescent="0.25">
      <c r="A92" s="20" t="s">
        <v>36</v>
      </c>
      <c r="B92" s="20"/>
      <c r="C92" s="20"/>
      <c r="D92" s="20">
        <v>295.44499999999999</v>
      </c>
      <c r="E92" s="20">
        <v>296.34199999999998</v>
      </c>
      <c r="F92" s="20">
        <v>301.21699999999998</v>
      </c>
      <c r="G92" s="21"/>
      <c r="H92" s="20">
        <v>174.68899999999999</v>
      </c>
      <c r="I92" s="27">
        <v>154.30699999999999</v>
      </c>
      <c r="J92" s="27">
        <v>124.482</v>
      </c>
      <c r="K92" s="65">
        <f t="shared" si="7"/>
        <v>453.47799999999995</v>
      </c>
      <c r="L92" s="27">
        <f t="shared" si="5"/>
        <v>906.9559999999999</v>
      </c>
      <c r="N92" s="89" t="e">
        <f>D92*'2011 growth function'!#REF!-'2011 growth function'!#REF!</f>
        <v>#REF!</v>
      </c>
      <c r="O92" s="89" t="e">
        <f t="shared" si="8"/>
        <v>#REF!</v>
      </c>
      <c r="T92" s="1">
        <f>D92*'2011 growth function'!$X$7-'2011 growth function'!$X$8</f>
        <v>1005.109792</v>
      </c>
      <c r="U92" s="1">
        <f t="shared" si="6"/>
        <v>0.90234520369691107</v>
      </c>
    </row>
    <row r="93" spans="1:73" s="3" customFormat="1" ht="15.75" thickBot="1" x14ac:dyDescent="0.3">
      <c r="A93" s="24" t="s">
        <v>36</v>
      </c>
      <c r="B93" s="24"/>
      <c r="C93" s="24"/>
      <c r="D93" s="24">
        <v>312.58300000000003</v>
      </c>
      <c r="E93" s="24">
        <v>342.42599999999999</v>
      </c>
      <c r="F93" s="24">
        <v>327.00599999999997</v>
      </c>
      <c r="G93" s="25"/>
      <c r="H93" s="24">
        <v>166.685</v>
      </c>
      <c r="I93" s="24">
        <v>222.346</v>
      </c>
      <c r="J93" s="24">
        <v>199.529</v>
      </c>
      <c r="K93" s="68">
        <f t="shared" si="7"/>
        <v>588.55999999999995</v>
      </c>
      <c r="L93" s="24">
        <f t="shared" si="5"/>
        <v>1177.1199999999999</v>
      </c>
      <c r="N93" s="93" t="e">
        <f>D93*'2011 growth function'!#REF!-'2011 growth function'!#REF!</f>
        <v>#REF!</v>
      </c>
      <c r="O93" s="93" t="e">
        <f t="shared" si="8"/>
        <v>#REF!</v>
      </c>
      <c r="Q93" s="8"/>
      <c r="R93" s="8"/>
      <c r="T93" s="3">
        <f>D93*'2011 growth function'!$X$7-'2011 growth function'!$X$8</f>
        <v>1134.4262848000001</v>
      </c>
      <c r="U93" s="3">
        <f t="shared" si="6"/>
        <v>1.0376346315067326</v>
      </c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</row>
    <row r="94" spans="1:73" ht="15.75" thickTop="1" x14ac:dyDescent="0.25">
      <c r="A94" s="26" t="s">
        <v>30</v>
      </c>
      <c r="B94" s="20"/>
      <c r="C94" s="20" t="s">
        <v>1</v>
      </c>
      <c r="D94" s="20">
        <v>302.09399999999999</v>
      </c>
      <c r="E94" s="20">
        <v>347.49</v>
      </c>
      <c r="F94" s="20">
        <v>348.54599999999999</v>
      </c>
      <c r="G94" s="21"/>
      <c r="H94" s="20">
        <v>151.892</v>
      </c>
      <c r="I94" s="27">
        <v>223.74199999999999</v>
      </c>
      <c r="J94" s="27">
        <v>198.053</v>
      </c>
      <c r="K94" s="65">
        <f t="shared" si="7"/>
        <v>573.68700000000001</v>
      </c>
      <c r="L94" s="27">
        <f t="shared" ref="L94:L157" si="9">K94*2</f>
        <v>1147.374</v>
      </c>
      <c r="N94" s="89" t="e">
        <f>D94*'2011 growth function'!#REF!-'2011 growth function'!#REF!</f>
        <v>#REF!</v>
      </c>
      <c r="O94" s="89" t="e">
        <f t="shared" si="8"/>
        <v>#REF!</v>
      </c>
      <c r="T94" s="1">
        <f>D94*'2011 growth function'!$X$7-'2011 growth function'!$X$8</f>
        <v>1055.2804864000002</v>
      </c>
      <c r="U94" s="1">
        <f t="shared" si="6"/>
        <v>1.0872692282164422</v>
      </c>
    </row>
    <row r="95" spans="1:73" x14ac:dyDescent="0.25">
      <c r="A95" s="27" t="s">
        <v>30</v>
      </c>
      <c r="B95" s="20"/>
      <c r="C95" s="20"/>
      <c r="D95" s="20">
        <v>307.14499999999998</v>
      </c>
      <c r="E95" s="20">
        <v>355.55</v>
      </c>
      <c r="F95" s="20">
        <v>332.005</v>
      </c>
      <c r="G95" s="21"/>
      <c r="H95" s="20">
        <v>144.57900000000001</v>
      </c>
      <c r="I95" s="27">
        <v>232.58600000000001</v>
      </c>
      <c r="J95" s="27">
        <v>214.36699999999999</v>
      </c>
      <c r="K95" s="65">
        <f t="shared" si="7"/>
        <v>591.53200000000004</v>
      </c>
      <c r="L95" s="27">
        <f t="shared" si="9"/>
        <v>1183.0640000000001</v>
      </c>
      <c r="N95" s="89" t="e">
        <f>D95*'2011 growth function'!#REF!-'2011 growth function'!#REF!</f>
        <v>#REF!</v>
      </c>
      <c r="O95" s="89" t="e">
        <f t="shared" si="8"/>
        <v>#REF!</v>
      </c>
      <c r="T95" s="1">
        <f>D95*'2011 growth function'!$X$7-'2011 growth function'!$X$8</f>
        <v>1093.3933119999999</v>
      </c>
      <c r="U95" s="1">
        <f t="shared" si="6"/>
        <v>1.0820113741467627</v>
      </c>
    </row>
    <row r="96" spans="1:73" x14ac:dyDescent="0.25">
      <c r="A96" s="27" t="s">
        <v>30</v>
      </c>
      <c r="B96" s="20"/>
      <c r="C96" s="20"/>
      <c r="D96" s="20">
        <v>317.25900000000001</v>
      </c>
      <c r="E96" s="20">
        <v>383.34699999999998</v>
      </c>
      <c r="F96" s="20">
        <v>394.97300000000001</v>
      </c>
      <c r="G96" s="21"/>
      <c r="H96" s="20">
        <v>189.71</v>
      </c>
      <c r="I96" s="27">
        <v>223.27099999999999</v>
      </c>
      <c r="J96" s="27">
        <v>210.85499999999999</v>
      </c>
      <c r="K96" s="65">
        <f t="shared" si="7"/>
        <v>623.83600000000001</v>
      </c>
      <c r="L96" s="27">
        <f t="shared" si="9"/>
        <v>1247.672</v>
      </c>
      <c r="N96" s="89" t="e">
        <f>D96*'2011 growth function'!#REF!-'2011 growth function'!#REF!</f>
        <v>#REF!</v>
      </c>
      <c r="O96" s="89" t="e">
        <f t="shared" si="8"/>
        <v>#REF!</v>
      </c>
      <c r="T96" s="1">
        <f>D96*'2011 growth function'!$X$7-'2011 growth function'!$X$8</f>
        <v>1169.7095104000002</v>
      </c>
      <c r="U96" s="1">
        <f t="shared" si="6"/>
        <v>1.0666511547583633</v>
      </c>
    </row>
    <row r="97" spans="1:21" x14ac:dyDescent="0.25">
      <c r="A97" s="27" t="s">
        <v>30</v>
      </c>
      <c r="B97" s="20"/>
      <c r="C97" s="22"/>
      <c r="D97" s="22">
        <v>285.81799999999998</v>
      </c>
      <c r="E97" s="22">
        <v>337.39100000000002</v>
      </c>
      <c r="F97" s="22">
        <v>336.315</v>
      </c>
      <c r="G97" s="23"/>
      <c r="H97" s="22">
        <v>150.00200000000001</v>
      </c>
      <c r="I97" s="22">
        <v>207.47800000000001</v>
      </c>
      <c r="J97" s="22">
        <v>183.57599999999999</v>
      </c>
      <c r="K97" s="66">
        <f t="shared" ref="K97:K113" si="10">H97+I97+J97</f>
        <v>541.05600000000004</v>
      </c>
      <c r="L97" s="22">
        <f t="shared" si="9"/>
        <v>1082.1120000000001</v>
      </c>
      <c r="N97" s="89" t="e">
        <f>D97*'2011 growth function'!#REF!-'2011 growth function'!#REF!</f>
        <v>#REF!</v>
      </c>
      <c r="O97" s="89" t="e">
        <f t="shared" si="8"/>
        <v>#REF!</v>
      </c>
      <c r="T97" s="1">
        <f>D97*'2011 growth function'!$X$7-'2011 growth function'!$X$8</f>
        <v>932.46830079999995</v>
      </c>
      <c r="U97" s="1">
        <f t="shared" si="6"/>
        <v>1.1604812722015485</v>
      </c>
    </row>
    <row r="98" spans="1:21" x14ac:dyDescent="0.25">
      <c r="A98" s="27" t="s">
        <v>30</v>
      </c>
      <c r="B98" s="20"/>
      <c r="C98" s="20" t="s">
        <v>9</v>
      </c>
      <c r="D98" s="20">
        <v>316.74</v>
      </c>
      <c r="E98" s="20">
        <v>353.97800000000001</v>
      </c>
      <c r="F98" s="20">
        <v>349.19499999999999</v>
      </c>
      <c r="G98" s="21"/>
      <c r="H98" s="20">
        <v>154.09899999999999</v>
      </c>
      <c r="I98" s="29">
        <v>246.614</v>
      </c>
      <c r="J98" s="29">
        <v>215.43299999999999</v>
      </c>
      <c r="K98" s="67">
        <f t="shared" si="10"/>
        <v>616.14599999999996</v>
      </c>
      <c r="L98" s="29">
        <f t="shared" si="9"/>
        <v>1232.2919999999999</v>
      </c>
      <c r="N98" s="89" t="e">
        <f>D98*'2011 growth function'!#REF!-'2011 growth function'!#REF!</f>
        <v>#REF!</v>
      </c>
      <c r="O98" s="89" t="e">
        <f t="shared" si="8"/>
        <v>#REF!</v>
      </c>
      <c r="T98" s="1">
        <f>D98*'2011 growth function'!$X$7-'2011 growth function'!$X$8</f>
        <v>1165.7933439999999</v>
      </c>
      <c r="U98" s="1">
        <f t="shared" si="6"/>
        <v>1.057041547150916</v>
      </c>
    </row>
    <row r="99" spans="1:21" x14ac:dyDescent="0.25">
      <c r="A99" s="27" t="s">
        <v>30</v>
      </c>
      <c r="B99" s="20"/>
      <c r="C99" s="20"/>
      <c r="D99" s="20">
        <v>307.88400000000001</v>
      </c>
      <c r="E99" s="20">
        <v>352.93799999999999</v>
      </c>
      <c r="F99" s="20">
        <v>328.52300000000002</v>
      </c>
      <c r="G99" s="21"/>
      <c r="H99" s="20">
        <v>156.9</v>
      </c>
      <c r="I99" s="27">
        <v>242.20599999999999</v>
      </c>
      <c r="J99" s="27">
        <v>206.92099999999999</v>
      </c>
      <c r="K99" s="65">
        <f t="shared" si="10"/>
        <v>606.02700000000004</v>
      </c>
      <c r="L99" s="27">
        <f t="shared" si="9"/>
        <v>1212.0540000000001</v>
      </c>
      <c r="N99" s="89" t="e">
        <f>D99*'2011 growth function'!#REF!-'2011 growth function'!#REF!</f>
        <v>#REF!</v>
      </c>
      <c r="O99" s="89" t="e">
        <f t="shared" si="8"/>
        <v>#REF!</v>
      </c>
      <c r="T99" s="1">
        <f>D99*'2011 growth function'!$X$7-'2011 growth function'!$X$8</f>
        <v>1098.9695104</v>
      </c>
      <c r="U99" s="1">
        <f t="shared" si="6"/>
        <v>1.102900479521802</v>
      </c>
    </row>
    <row r="100" spans="1:21" x14ac:dyDescent="0.25">
      <c r="A100" s="27" t="s">
        <v>30</v>
      </c>
      <c r="B100" s="20"/>
      <c r="C100" s="20"/>
      <c r="D100" s="20">
        <v>332.97300000000001</v>
      </c>
      <c r="E100" s="20">
        <v>371.48500000000001</v>
      </c>
      <c r="F100" s="20">
        <v>352.48200000000003</v>
      </c>
      <c r="G100" s="21"/>
      <c r="H100" s="20">
        <v>175.33199999999999</v>
      </c>
      <c r="I100" s="27">
        <v>235.43600000000001</v>
      </c>
      <c r="J100" s="27">
        <v>207.852</v>
      </c>
      <c r="K100" s="65">
        <f t="shared" si="10"/>
        <v>618.62</v>
      </c>
      <c r="L100" s="27">
        <f t="shared" si="9"/>
        <v>1237.24</v>
      </c>
      <c r="N100" s="89" t="e">
        <f>D100*'2011 growth function'!#REF!-'2011 growth function'!#REF!</f>
        <v>#REF!</v>
      </c>
      <c r="O100" s="89" t="e">
        <f t="shared" si="8"/>
        <v>#REF!</v>
      </c>
      <c r="T100" s="1">
        <f>D100*'2011 growth function'!$X$7-'2011 growth function'!$X$8</f>
        <v>1288.2810688000002</v>
      </c>
      <c r="U100" s="1">
        <f t="shared" si="6"/>
        <v>0.9603804868082525</v>
      </c>
    </row>
    <row r="101" spans="1:21" x14ac:dyDescent="0.25">
      <c r="A101" s="27" t="s">
        <v>30</v>
      </c>
      <c r="B101" s="20"/>
      <c r="C101" s="22"/>
      <c r="D101" s="22">
        <v>301.32100000000003</v>
      </c>
      <c r="E101" s="22">
        <v>328.65300000000002</v>
      </c>
      <c r="F101" s="22">
        <v>328.6</v>
      </c>
      <c r="G101" s="23"/>
      <c r="H101" s="22">
        <v>160.12700000000001</v>
      </c>
      <c r="I101" s="22">
        <v>228.27199999999999</v>
      </c>
      <c r="J101" s="22">
        <v>219.66499999999999</v>
      </c>
      <c r="K101" s="66">
        <f t="shared" si="10"/>
        <v>608.06399999999996</v>
      </c>
      <c r="L101" s="22">
        <f t="shared" si="9"/>
        <v>1216.1279999999999</v>
      </c>
      <c r="N101" s="89" t="e">
        <f>D101*'2011 growth function'!#REF!-'2011 growth function'!#REF!</f>
        <v>#REF!</v>
      </c>
      <c r="O101" s="89" t="e">
        <f t="shared" si="8"/>
        <v>#REF!</v>
      </c>
      <c r="T101" s="1">
        <f>D101*'2011 growth function'!$X$7-'2011 growth function'!$X$8</f>
        <v>1049.4477376000002</v>
      </c>
      <c r="U101" s="1">
        <f t="shared" si="6"/>
        <v>1.1588266441749482</v>
      </c>
    </row>
    <row r="102" spans="1:21" x14ac:dyDescent="0.25">
      <c r="A102" s="27" t="s">
        <v>30</v>
      </c>
      <c r="B102" s="20"/>
      <c r="C102" s="20" t="s">
        <v>2</v>
      </c>
      <c r="D102" s="20">
        <v>307.02300000000002</v>
      </c>
      <c r="E102" s="20">
        <v>321.95299999999997</v>
      </c>
      <c r="F102" s="20">
        <v>267.33199999999999</v>
      </c>
      <c r="G102" s="21"/>
      <c r="H102" s="20">
        <v>173.63800000000001</v>
      </c>
      <c r="I102" s="29">
        <v>144.69399999999999</v>
      </c>
      <c r="J102" s="29">
        <v>162.97900000000001</v>
      </c>
      <c r="K102" s="67">
        <f t="shared" si="10"/>
        <v>481.31100000000004</v>
      </c>
      <c r="L102" s="29">
        <f t="shared" si="9"/>
        <v>962.62200000000007</v>
      </c>
      <c r="N102" s="89" t="e">
        <f>D102*'2011 growth function'!#REF!-'2011 growth function'!#REF!</f>
        <v>#REF!</v>
      </c>
      <c r="O102" s="89" t="e">
        <f t="shared" si="8"/>
        <v>#REF!</v>
      </c>
      <c r="T102" s="1">
        <f>D102*'2011 growth function'!$X$7-'2011 growth function'!$X$8</f>
        <v>1092.4727488000001</v>
      </c>
      <c r="U102" s="1">
        <f t="shared" si="6"/>
        <v>0.88114051454131792</v>
      </c>
    </row>
    <row r="103" spans="1:21" x14ac:dyDescent="0.25">
      <c r="A103" s="27" t="s">
        <v>30</v>
      </c>
      <c r="B103" s="20"/>
      <c r="C103" s="20"/>
      <c r="D103" s="20">
        <v>291.55200000000002</v>
      </c>
      <c r="E103" s="20">
        <v>320.64</v>
      </c>
      <c r="F103" s="20">
        <v>337.86399999999998</v>
      </c>
      <c r="G103" s="21"/>
      <c r="H103" s="20">
        <v>156.905</v>
      </c>
      <c r="I103" s="27">
        <v>215.94300000000001</v>
      </c>
      <c r="J103" s="27">
        <v>186.47499999999999</v>
      </c>
      <c r="K103" s="65">
        <f t="shared" si="10"/>
        <v>559.32299999999998</v>
      </c>
      <c r="L103" s="27">
        <f t="shared" si="9"/>
        <v>1118.646</v>
      </c>
      <c r="N103" s="89" t="e">
        <f>D103*'2011 growth function'!#REF!-'2011 growth function'!#REF!</f>
        <v>#REF!</v>
      </c>
      <c r="O103" s="89" t="e">
        <f t="shared" si="8"/>
        <v>#REF!</v>
      </c>
      <c r="T103" s="1">
        <f>D103*'2011 growth function'!$X$7-'2011 growth function'!$X$8</f>
        <v>975.7347712000003</v>
      </c>
      <c r="U103" s="1">
        <f t="shared" si="6"/>
        <v>1.146465241393664</v>
      </c>
    </row>
    <row r="104" spans="1:21" x14ac:dyDescent="0.25">
      <c r="A104" s="27" t="s">
        <v>30</v>
      </c>
      <c r="B104" s="20"/>
      <c r="C104" s="20"/>
      <c r="D104" s="20">
        <v>307.29599999999999</v>
      </c>
      <c r="E104" s="20">
        <v>315.63099999999997</v>
      </c>
      <c r="F104" s="20">
        <v>249.374</v>
      </c>
      <c r="G104" s="21"/>
      <c r="H104" s="20">
        <v>160.50700000000001</v>
      </c>
      <c r="I104" s="27">
        <v>174.96</v>
      </c>
      <c r="J104" s="27">
        <v>129.06</v>
      </c>
      <c r="K104" s="65">
        <f t="shared" si="10"/>
        <v>464.52699999999999</v>
      </c>
      <c r="L104" s="27">
        <f t="shared" si="9"/>
        <v>929.05399999999997</v>
      </c>
      <c r="N104" s="89" t="e">
        <f>D104*'2011 growth function'!#REF!-'2011 growth function'!#REF!</f>
        <v>#REF!</v>
      </c>
      <c r="O104" s="89" t="e">
        <f t="shared" si="8"/>
        <v>#REF!</v>
      </c>
      <c r="T104" s="1">
        <f>D104*'2011 growth function'!$X$7-'2011 growth function'!$X$8</f>
        <v>1094.5326975999999</v>
      </c>
      <c r="U104" s="1">
        <f t="shared" ref="U104:U157" si="11">L104/T104</f>
        <v>0.84881338130615214</v>
      </c>
    </row>
    <row r="105" spans="1:21" x14ac:dyDescent="0.25">
      <c r="A105" s="27" t="s">
        <v>30</v>
      </c>
      <c r="B105" s="20"/>
      <c r="C105" s="22"/>
      <c r="D105" s="22">
        <v>319.96199999999999</v>
      </c>
      <c r="E105" s="22">
        <v>340.30799999999999</v>
      </c>
      <c r="F105" s="22">
        <v>257.577</v>
      </c>
      <c r="G105" s="23"/>
      <c r="H105" s="22">
        <v>156.63399999999999</v>
      </c>
      <c r="I105" s="22">
        <v>170.33099999999999</v>
      </c>
      <c r="J105" s="22">
        <v>145.63300000000001</v>
      </c>
      <c r="K105" s="66">
        <f t="shared" si="10"/>
        <v>472.59799999999996</v>
      </c>
      <c r="L105" s="22">
        <f t="shared" si="9"/>
        <v>945.19599999999991</v>
      </c>
      <c r="N105" s="89" t="e">
        <f>D105*'2011 growth function'!#REF!-'2011 growth function'!#REF!</f>
        <v>#REF!</v>
      </c>
      <c r="O105" s="89" t="e">
        <f t="shared" si="8"/>
        <v>#REF!</v>
      </c>
      <c r="T105" s="1">
        <f>D105*'2011 growth function'!$X$7-'2011 growth function'!$X$8</f>
        <v>1190.1052671999998</v>
      </c>
      <c r="U105" s="1">
        <f t="shared" si="11"/>
        <v>0.79421209707255047</v>
      </c>
    </row>
    <row r="106" spans="1:21" x14ac:dyDescent="0.25">
      <c r="A106" s="27" t="s">
        <v>30</v>
      </c>
      <c r="B106" s="20"/>
      <c r="C106" s="20" t="s">
        <v>3</v>
      </c>
      <c r="D106" s="20">
        <v>325.702</v>
      </c>
      <c r="E106" s="20">
        <v>352.61500000000001</v>
      </c>
      <c r="F106" s="20">
        <v>325.714</v>
      </c>
      <c r="G106" s="21"/>
      <c r="H106" s="20">
        <v>170.036</v>
      </c>
      <c r="I106" s="29">
        <v>221.50299999999999</v>
      </c>
      <c r="J106" s="29">
        <v>172.05799999999999</v>
      </c>
      <c r="K106" s="67">
        <f t="shared" si="10"/>
        <v>563.59699999999998</v>
      </c>
      <c r="L106" s="29">
        <f t="shared" si="9"/>
        <v>1127.194</v>
      </c>
      <c r="N106" s="89" t="e">
        <f>D106*'2011 growth function'!#REF!-'2011 growth function'!#REF!</f>
        <v>#REF!</v>
      </c>
      <c r="O106" s="89" t="e">
        <f t="shared" si="8"/>
        <v>#REF!</v>
      </c>
      <c r="T106" s="1">
        <f>D106*'2011 growth function'!$X$7-'2011 growth function'!$X$8</f>
        <v>1233.4170111999999</v>
      </c>
      <c r="U106" s="1">
        <f t="shared" si="11"/>
        <v>0.91387907720142847</v>
      </c>
    </row>
    <row r="107" spans="1:21" x14ac:dyDescent="0.25">
      <c r="A107" s="27" t="s">
        <v>30</v>
      </c>
      <c r="B107" s="20"/>
      <c r="C107" s="20"/>
      <c r="D107" s="20">
        <v>311.34100000000001</v>
      </c>
      <c r="E107" s="20">
        <v>325.392</v>
      </c>
      <c r="F107" s="20">
        <v>294.14800000000002</v>
      </c>
      <c r="G107" s="21"/>
      <c r="H107" s="20">
        <v>156.739</v>
      </c>
      <c r="I107" s="27">
        <v>211.83</v>
      </c>
      <c r="J107" s="27">
        <v>155.43</v>
      </c>
      <c r="K107" s="65">
        <f t="shared" si="10"/>
        <v>523.99900000000002</v>
      </c>
      <c r="L107" s="27">
        <f t="shared" si="9"/>
        <v>1047.998</v>
      </c>
      <c r="N107" s="89" t="e">
        <f>D107*'2011 growth function'!#REF!-'2011 growth function'!#REF!</f>
        <v>#REF!</v>
      </c>
      <c r="O107" s="89" t="e">
        <f t="shared" si="8"/>
        <v>#REF!</v>
      </c>
      <c r="T107" s="1">
        <f>D107*'2011 growth function'!$X$7-'2011 growth function'!$X$8</f>
        <v>1125.0546495999999</v>
      </c>
      <c r="U107" s="1">
        <f t="shared" si="11"/>
        <v>0.93150852749473412</v>
      </c>
    </row>
    <row r="108" spans="1:21" x14ac:dyDescent="0.25">
      <c r="A108" s="27" t="s">
        <v>30</v>
      </c>
      <c r="B108" s="20"/>
      <c r="C108" s="20"/>
      <c r="D108" s="20">
        <v>316.69600000000003</v>
      </c>
      <c r="E108" s="20">
        <v>309.56700000000001</v>
      </c>
      <c r="F108" s="20">
        <v>259.17599999999999</v>
      </c>
      <c r="G108" s="21"/>
      <c r="H108" s="20">
        <v>188.66300000000001</v>
      </c>
      <c r="I108" s="27">
        <v>197.142</v>
      </c>
      <c r="J108" s="27">
        <v>131.077</v>
      </c>
      <c r="K108" s="65">
        <f t="shared" si="10"/>
        <v>516.88200000000006</v>
      </c>
      <c r="L108" s="27">
        <f t="shared" si="9"/>
        <v>1033.7640000000001</v>
      </c>
      <c r="N108" s="89" t="e">
        <f>D108*'2011 growth function'!#REF!-'2011 growth function'!#REF!</f>
        <v>#REF!</v>
      </c>
      <c r="O108" s="89" t="e">
        <f t="shared" si="8"/>
        <v>#REF!</v>
      </c>
      <c r="T108" s="1">
        <f>D108*'2011 growth function'!$X$7-'2011 growth function'!$X$8</f>
        <v>1165.4613376000004</v>
      </c>
      <c r="U108" s="1">
        <f t="shared" si="11"/>
        <v>0.88699982285881684</v>
      </c>
    </row>
    <row r="109" spans="1:21" x14ac:dyDescent="0.25">
      <c r="A109" s="27" t="s">
        <v>30</v>
      </c>
      <c r="B109" s="20"/>
      <c r="C109" s="22"/>
      <c r="D109" s="22">
        <v>291.25</v>
      </c>
      <c r="E109" s="22">
        <v>308.46600000000001</v>
      </c>
      <c r="F109" s="22">
        <v>294.64100000000002</v>
      </c>
      <c r="G109" s="23"/>
      <c r="H109" s="22">
        <v>160.251</v>
      </c>
      <c r="I109" s="22">
        <v>167.68700000000001</v>
      </c>
      <c r="J109" s="22">
        <v>117.89700000000001</v>
      </c>
      <c r="K109" s="66">
        <f t="shared" si="10"/>
        <v>445.83499999999998</v>
      </c>
      <c r="L109" s="22">
        <f t="shared" si="9"/>
        <v>891.67</v>
      </c>
      <c r="N109" s="89" t="e">
        <f>D109*'2011 growth function'!#REF!-'2011 growth function'!#REF!</f>
        <v>#REF!</v>
      </c>
      <c r="O109" s="89" t="e">
        <f t="shared" si="8"/>
        <v>#REF!</v>
      </c>
      <c r="T109" s="1">
        <f>D109*'2011 growth function'!$X$7-'2011 growth function'!$X$8</f>
        <v>973.4559999999999</v>
      </c>
      <c r="U109" s="1">
        <f t="shared" si="11"/>
        <v>0.91598387600466791</v>
      </c>
    </row>
    <row r="110" spans="1:21" x14ac:dyDescent="0.25">
      <c r="A110" s="27" t="s">
        <v>30</v>
      </c>
      <c r="B110" s="20"/>
      <c r="C110" s="20" t="s">
        <v>4</v>
      </c>
      <c r="D110" s="20">
        <v>303.80799999999999</v>
      </c>
      <c r="E110" s="20">
        <v>345.113</v>
      </c>
      <c r="F110" s="20">
        <v>354.22199999999998</v>
      </c>
      <c r="G110" s="21"/>
      <c r="H110" s="20">
        <v>169.54499999999999</v>
      </c>
      <c r="I110" s="29">
        <v>234.46100000000001</v>
      </c>
      <c r="J110" s="29">
        <v>181.18899999999999</v>
      </c>
      <c r="K110" s="67">
        <f t="shared" si="10"/>
        <v>585.19499999999994</v>
      </c>
      <c r="L110" s="29">
        <f t="shared" si="9"/>
        <v>1170.3899999999999</v>
      </c>
      <c r="N110" s="89" t="e">
        <f>D110*'2011 growth function'!#REF!-'2011 growth function'!#REF!</f>
        <v>#REF!</v>
      </c>
      <c r="O110" s="89" t="e">
        <f t="shared" si="8"/>
        <v>#REF!</v>
      </c>
      <c r="T110" s="1">
        <f>D110*'2011 growth function'!$X$7-'2011 growth function'!$X$8</f>
        <v>1068.2136447999999</v>
      </c>
      <c r="U110" s="1">
        <f t="shared" si="11"/>
        <v>1.0956516102348892</v>
      </c>
    </row>
    <row r="111" spans="1:21" x14ac:dyDescent="0.25">
      <c r="A111" s="27" t="s">
        <v>30</v>
      </c>
      <c r="B111" s="20"/>
      <c r="C111" s="20"/>
      <c r="D111" s="20">
        <v>301.19200000000001</v>
      </c>
      <c r="E111" s="20">
        <v>340.60899999999998</v>
      </c>
      <c r="F111" s="20">
        <v>290.47899999999998</v>
      </c>
      <c r="G111" s="21"/>
      <c r="H111" s="20">
        <v>156.12799999999999</v>
      </c>
      <c r="I111" s="27">
        <v>212.84200000000001</v>
      </c>
      <c r="J111" s="27">
        <v>149.65199999999999</v>
      </c>
      <c r="K111" s="65">
        <f t="shared" si="10"/>
        <v>518.62200000000007</v>
      </c>
      <c r="L111" s="27">
        <f t="shared" si="9"/>
        <v>1037.2440000000001</v>
      </c>
      <c r="N111" s="89" t="e">
        <f>D111*'2011 growth function'!#REF!-'2011 growth function'!#REF!</f>
        <v>#REF!</v>
      </c>
      <c r="O111" s="89" t="e">
        <f t="shared" si="8"/>
        <v>#REF!</v>
      </c>
      <c r="T111" s="1">
        <f>D111*'2011 growth function'!$X$7-'2011 growth function'!$X$8</f>
        <v>1048.4743552000002</v>
      </c>
      <c r="U111" s="1">
        <f t="shared" si="11"/>
        <v>0.98928886038623443</v>
      </c>
    </row>
    <row r="112" spans="1:21" x14ac:dyDescent="0.25">
      <c r="A112" s="27" t="s">
        <v>30</v>
      </c>
      <c r="B112" s="20"/>
      <c r="C112" s="20"/>
      <c r="D112" s="20">
        <v>305.22899999999998</v>
      </c>
      <c r="E112" s="20">
        <v>336.65100000000001</v>
      </c>
      <c r="F112" s="20">
        <v>348.541</v>
      </c>
      <c r="G112" s="21"/>
      <c r="H112" s="20">
        <v>172.745</v>
      </c>
      <c r="I112" s="27">
        <v>208.47200000000001</v>
      </c>
      <c r="J112" s="27">
        <v>176.33500000000001</v>
      </c>
      <c r="K112" s="65">
        <f t="shared" si="10"/>
        <v>557.55200000000002</v>
      </c>
      <c r="L112" s="27">
        <f t="shared" si="9"/>
        <v>1115.104</v>
      </c>
      <c r="N112" s="89" t="e">
        <f>D112*'2011 growth function'!#REF!-'2011 growth function'!#REF!</f>
        <v>#REF!</v>
      </c>
      <c r="O112" s="89" t="e">
        <f t="shared" si="8"/>
        <v>#REF!</v>
      </c>
      <c r="T112" s="1">
        <f>D112*'2011 growth function'!$X$7-'2011 growth function'!$X$8</f>
        <v>1078.9359424000002</v>
      </c>
      <c r="U112" s="1">
        <f t="shared" si="11"/>
        <v>1.0335219693576498</v>
      </c>
    </row>
    <row r="113" spans="1:73" x14ac:dyDescent="0.25">
      <c r="A113" s="27" t="s">
        <v>30</v>
      </c>
      <c r="B113" s="20"/>
      <c r="C113" s="22"/>
      <c r="D113" s="22">
        <v>288.02</v>
      </c>
      <c r="E113" s="22">
        <v>322.46100000000001</v>
      </c>
      <c r="F113" s="22">
        <v>303.75299999999999</v>
      </c>
      <c r="G113" s="23"/>
      <c r="H113" s="22">
        <v>139.994</v>
      </c>
      <c r="I113" s="22">
        <v>212.70699999999999</v>
      </c>
      <c r="J113" s="22">
        <v>163.584</v>
      </c>
      <c r="K113" s="66">
        <f t="shared" si="10"/>
        <v>516.28500000000008</v>
      </c>
      <c r="L113" s="22">
        <f t="shared" si="9"/>
        <v>1032.5700000000002</v>
      </c>
      <c r="N113" s="89" t="e">
        <f>D113*'2011 growth function'!#REF!-'2011 growth function'!#REF!</f>
        <v>#REF!</v>
      </c>
      <c r="O113" s="89" t="e">
        <f t="shared" si="8"/>
        <v>#REF!</v>
      </c>
      <c r="T113" s="1">
        <f>D113*'2011 growth function'!$X$7-'2011 growth function'!$X$8</f>
        <v>949.08371199999988</v>
      </c>
      <c r="U113" s="1">
        <f t="shared" si="11"/>
        <v>1.0879651467456648</v>
      </c>
    </row>
    <row r="114" spans="1:73" x14ac:dyDescent="0.25">
      <c r="A114" s="27" t="s">
        <v>30</v>
      </c>
      <c r="B114" s="20"/>
      <c r="C114" s="20"/>
      <c r="D114" s="20"/>
      <c r="E114" s="20"/>
      <c r="F114" s="20"/>
      <c r="G114" s="21"/>
      <c r="H114" s="20"/>
      <c r="I114" s="29"/>
      <c r="J114" s="29"/>
      <c r="K114" s="67"/>
      <c r="L114" s="29"/>
      <c r="N114" s="89" t="e">
        <f>D114*'2011 growth function'!#REF!-'2011 growth function'!#REF!</f>
        <v>#REF!</v>
      </c>
      <c r="O114" s="89" t="e">
        <f t="shared" si="8"/>
        <v>#REF!</v>
      </c>
    </row>
    <row r="115" spans="1:73" x14ac:dyDescent="0.25">
      <c r="A115" s="27" t="s">
        <v>30</v>
      </c>
      <c r="B115" s="20"/>
      <c r="C115" s="20"/>
      <c r="D115" s="20"/>
      <c r="E115" s="20"/>
      <c r="F115" s="20"/>
      <c r="G115" s="21"/>
      <c r="H115" s="20"/>
      <c r="I115" s="27"/>
      <c r="J115" s="27"/>
      <c r="K115" s="65"/>
      <c r="L115" s="27"/>
      <c r="N115" s="89" t="e">
        <f>D115*'2011 growth function'!#REF!-'2011 growth function'!#REF!</f>
        <v>#REF!</v>
      </c>
      <c r="O115" s="89" t="e">
        <f t="shared" si="8"/>
        <v>#REF!</v>
      </c>
    </row>
    <row r="116" spans="1:73" x14ac:dyDescent="0.25">
      <c r="A116" s="27" t="s">
        <v>30</v>
      </c>
      <c r="B116" s="20"/>
      <c r="C116" s="20"/>
      <c r="D116" s="20"/>
      <c r="E116" s="20"/>
      <c r="F116" s="20"/>
      <c r="G116" s="21"/>
      <c r="H116" s="20"/>
      <c r="I116" s="27"/>
      <c r="J116" s="27"/>
      <c r="K116" s="65"/>
      <c r="L116" s="27"/>
      <c r="N116" s="89" t="e">
        <f>D116*'2011 growth function'!#REF!-'2011 growth function'!#REF!</f>
        <v>#REF!</v>
      </c>
      <c r="O116" s="89" t="e">
        <f t="shared" si="8"/>
        <v>#REF!</v>
      </c>
    </row>
    <row r="117" spans="1:73" s="3" customFormat="1" ht="15.75" thickBot="1" x14ac:dyDescent="0.3">
      <c r="A117" s="24" t="s">
        <v>30</v>
      </c>
      <c r="B117" s="24"/>
      <c r="C117" s="24"/>
      <c r="D117" s="24"/>
      <c r="E117" s="24"/>
      <c r="F117" s="24"/>
      <c r="G117" s="25"/>
      <c r="H117" s="24"/>
      <c r="I117" s="24"/>
      <c r="J117" s="24"/>
      <c r="K117" s="68"/>
      <c r="L117" s="24"/>
      <c r="N117" s="93" t="e">
        <f>D117*'2011 growth function'!#REF!-'2011 growth function'!#REF!</f>
        <v>#REF!</v>
      </c>
      <c r="O117" s="93" t="e">
        <f t="shared" si="8"/>
        <v>#REF!</v>
      </c>
      <c r="Q117" s="8"/>
      <c r="R117" s="8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</row>
    <row r="118" spans="1:73" ht="15.75" thickTop="1" x14ac:dyDescent="0.25">
      <c r="A118" s="27" t="s">
        <v>31</v>
      </c>
      <c r="B118" s="20"/>
      <c r="C118" s="20" t="s">
        <v>1</v>
      </c>
      <c r="D118" s="20">
        <v>274.94799999999998</v>
      </c>
      <c r="E118" s="20">
        <v>295.80700000000002</v>
      </c>
      <c r="F118" s="20">
        <v>279.56599999999997</v>
      </c>
      <c r="G118" s="21"/>
      <c r="H118" s="20">
        <v>152.631</v>
      </c>
      <c r="I118" s="27">
        <v>134.614</v>
      </c>
      <c r="J118" s="27">
        <v>98.338999999999999</v>
      </c>
      <c r="K118" s="65">
        <f t="shared" ref="K118:K128" si="12">H118+I118+J118</f>
        <v>385.584</v>
      </c>
      <c r="L118" s="27">
        <f t="shared" si="9"/>
        <v>771.16800000000001</v>
      </c>
      <c r="N118" s="89" t="e">
        <f>D118*'2011 growth function'!#REF!-'2011 growth function'!#REF!</f>
        <v>#REF!</v>
      </c>
      <c r="O118" s="89" t="e">
        <f t="shared" si="8"/>
        <v>#REF!</v>
      </c>
      <c r="T118" s="1">
        <f>D118*'2011 growth function'!$X$7-'2011 growth function'!$X$8</f>
        <v>850.44762879999985</v>
      </c>
      <c r="U118" s="1">
        <f t="shared" si="11"/>
        <v>0.90677894074222398</v>
      </c>
    </row>
    <row r="119" spans="1:73" x14ac:dyDescent="0.25">
      <c r="A119" s="27" t="s">
        <v>31</v>
      </c>
      <c r="B119" s="20"/>
      <c r="C119" s="20"/>
      <c r="D119" s="20">
        <v>275.928</v>
      </c>
      <c r="E119" s="20">
        <v>301.70800000000003</v>
      </c>
      <c r="F119" s="20">
        <v>279.096</v>
      </c>
      <c r="G119" s="21"/>
      <c r="H119" s="20">
        <v>180.27799999999999</v>
      </c>
      <c r="I119" s="27">
        <v>82.430999999999997</v>
      </c>
      <c r="J119" s="27">
        <v>115.95699999999999</v>
      </c>
      <c r="K119" s="65">
        <f t="shared" si="12"/>
        <v>378.666</v>
      </c>
      <c r="L119" s="27">
        <f t="shared" si="9"/>
        <v>757.33199999999999</v>
      </c>
      <c r="N119" s="89" t="e">
        <f>D119*'2011 growth function'!#REF!-'2011 growth function'!#REF!</f>
        <v>#REF!</v>
      </c>
      <c r="O119" s="89" t="e">
        <f t="shared" si="8"/>
        <v>#REF!</v>
      </c>
      <c r="T119" s="1">
        <f>D119*'2011 growth function'!$X$7-'2011 growth function'!$X$8</f>
        <v>857.84231680000016</v>
      </c>
      <c r="U119" s="1">
        <f t="shared" si="11"/>
        <v>0.88283357578472843</v>
      </c>
    </row>
    <row r="120" spans="1:73" x14ac:dyDescent="0.25">
      <c r="A120" s="27" t="s">
        <v>31</v>
      </c>
      <c r="B120" s="20"/>
      <c r="C120" s="20"/>
      <c r="D120" s="20">
        <v>273.238</v>
      </c>
      <c r="E120" s="20">
        <v>289.10000000000002</v>
      </c>
      <c r="F120" s="20">
        <v>236.399</v>
      </c>
      <c r="G120" s="21"/>
      <c r="H120" s="20">
        <v>160.952</v>
      </c>
      <c r="I120" s="27">
        <v>170.23699999999999</v>
      </c>
      <c r="J120" s="27">
        <v>129.227</v>
      </c>
      <c r="K120" s="65">
        <f t="shared" si="12"/>
        <v>460.41599999999994</v>
      </c>
      <c r="L120" s="27">
        <f t="shared" si="9"/>
        <v>920.83199999999988</v>
      </c>
      <c r="N120" s="89" t="e">
        <f>D120*'2011 growth function'!#REF!-'2011 growth function'!#REF!</f>
        <v>#REF!</v>
      </c>
      <c r="O120" s="89" t="e">
        <f t="shared" si="8"/>
        <v>#REF!</v>
      </c>
      <c r="T120" s="1">
        <f>D120*'2011 growth function'!$X$7-'2011 growth function'!$X$8</f>
        <v>837.54465279999999</v>
      </c>
      <c r="U120" s="1">
        <f t="shared" si="11"/>
        <v>1.0994422768046592</v>
      </c>
    </row>
    <row r="121" spans="1:73" x14ac:dyDescent="0.25">
      <c r="A121" s="27" t="s">
        <v>31</v>
      </c>
      <c r="B121" s="20"/>
      <c r="C121" s="22"/>
      <c r="D121" s="22">
        <v>287.17</v>
      </c>
      <c r="E121" s="22">
        <v>332.1</v>
      </c>
      <c r="F121" s="22">
        <v>331.68799999999999</v>
      </c>
      <c r="G121" s="23"/>
      <c r="H121" s="22">
        <v>134.815</v>
      </c>
      <c r="I121" s="22">
        <v>199.74199999999999</v>
      </c>
      <c r="J121" s="22">
        <v>110.727</v>
      </c>
      <c r="K121" s="66">
        <f t="shared" si="12"/>
        <v>445.28399999999999</v>
      </c>
      <c r="L121" s="22">
        <f t="shared" si="9"/>
        <v>890.56799999999998</v>
      </c>
      <c r="N121" s="89" t="e">
        <f>D121*'2011 growth function'!#REF!-'2011 growth function'!#REF!</f>
        <v>#REF!</v>
      </c>
      <c r="O121" s="89" t="e">
        <f t="shared" si="8"/>
        <v>#REF!</v>
      </c>
      <c r="T121" s="1">
        <f>D121*'2011 growth function'!$X$7-'2011 growth function'!$X$8</f>
        <v>942.66995199999997</v>
      </c>
      <c r="U121" s="1">
        <f t="shared" si="11"/>
        <v>0.94472938074512847</v>
      </c>
    </row>
    <row r="122" spans="1:73" x14ac:dyDescent="0.25">
      <c r="A122" s="27" t="s">
        <v>31</v>
      </c>
      <c r="B122" s="20"/>
      <c r="C122" s="20" t="s">
        <v>9</v>
      </c>
      <c r="D122" s="20">
        <v>262.46300000000002</v>
      </c>
      <c r="E122" s="20">
        <v>286.452</v>
      </c>
      <c r="F122" s="20">
        <v>247.93600000000001</v>
      </c>
      <c r="G122" s="21"/>
      <c r="H122" s="20">
        <v>159.19200000000001</v>
      </c>
      <c r="I122" s="29">
        <v>114.949</v>
      </c>
      <c r="J122" s="29">
        <v>75.021000000000001</v>
      </c>
      <c r="K122" s="67">
        <f t="shared" si="12"/>
        <v>349.16200000000003</v>
      </c>
      <c r="L122" s="29">
        <f t="shared" si="9"/>
        <v>698.32400000000007</v>
      </c>
      <c r="N122" s="89" t="e">
        <f>D122*'2011 growth function'!#REF!-'2011 growth function'!#REF!</f>
        <v>#REF!</v>
      </c>
      <c r="O122" s="89" t="e">
        <f t="shared" si="8"/>
        <v>#REF!</v>
      </c>
      <c r="T122" s="1">
        <f>D122*'2011 growth function'!$X$7-'2011 growth function'!$X$8</f>
        <v>756.24081280000019</v>
      </c>
      <c r="U122" s="1">
        <f t="shared" si="11"/>
        <v>0.92341485434307402</v>
      </c>
    </row>
    <row r="123" spans="1:73" x14ac:dyDescent="0.25">
      <c r="A123" s="27" t="s">
        <v>31</v>
      </c>
      <c r="B123" s="20"/>
      <c r="C123" s="20"/>
      <c r="D123" s="20">
        <v>283.64800000000002</v>
      </c>
      <c r="E123" s="20">
        <v>295.58499999999998</v>
      </c>
      <c r="F123" s="20">
        <v>259.721</v>
      </c>
      <c r="G123" s="21"/>
      <c r="H123" s="20">
        <v>152.429</v>
      </c>
      <c r="I123" s="27">
        <v>150.98500000000001</v>
      </c>
      <c r="J123" s="27">
        <v>145.125</v>
      </c>
      <c r="K123" s="65">
        <f t="shared" si="12"/>
        <v>448.53899999999999</v>
      </c>
      <c r="L123" s="27">
        <f t="shared" si="9"/>
        <v>897.07799999999997</v>
      </c>
      <c r="N123" s="89" t="e">
        <f>D123*'2011 growth function'!#REF!-'2011 growth function'!#REF!</f>
        <v>#REF!</v>
      </c>
      <c r="O123" s="89" t="e">
        <f t="shared" si="8"/>
        <v>#REF!</v>
      </c>
      <c r="T123" s="1">
        <f>D123*'2011 growth function'!$X$7-'2011 growth function'!$X$8</f>
        <v>916.09434880000003</v>
      </c>
      <c r="U123" s="1">
        <f t="shared" si="11"/>
        <v>0.97924193198559761</v>
      </c>
    </row>
    <row r="124" spans="1:73" x14ac:dyDescent="0.25">
      <c r="A124" s="27" t="s">
        <v>31</v>
      </c>
      <c r="B124" s="20"/>
      <c r="C124" s="20"/>
      <c r="D124" s="20">
        <v>263.14600000000002</v>
      </c>
      <c r="E124" s="20">
        <v>296.911</v>
      </c>
      <c r="F124" s="20">
        <v>270.58600000000001</v>
      </c>
      <c r="G124" s="21"/>
      <c r="H124" s="20">
        <v>139.852</v>
      </c>
      <c r="I124" s="27">
        <v>194.53800000000001</v>
      </c>
      <c r="J124" s="27">
        <v>130.06</v>
      </c>
      <c r="K124" s="65">
        <f t="shared" si="12"/>
        <v>464.45</v>
      </c>
      <c r="L124" s="27">
        <f t="shared" si="9"/>
        <v>928.9</v>
      </c>
      <c r="N124" s="89" t="e">
        <f>D124*'2011 growth function'!#REF!-'2011 growth function'!#REF!</f>
        <v>#REF!</v>
      </c>
      <c r="O124" s="89" t="e">
        <f t="shared" si="8"/>
        <v>#REF!</v>
      </c>
      <c r="T124" s="1">
        <f>D124*'2011 growth function'!$X$7-'2011 growth function'!$X$8</f>
        <v>761.39445760000012</v>
      </c>
      <c r="U124" s="1">
        <f t="shared" si="11"/>
        <v>1.2199983736787314</v>
      </c>
    </row>
    <row r="125" spans="1:73" x14ac:dyDescent="0.25">
      <c r="A125" s="27" t="s">
        <v>31</v>
      </c>
      <c r="B125" s="20"/>
      <c r="C125" s="22"/>
      <c r="D125" s="22">
        <v>246.54599999999999</v>
      </c>
      <c r="E125" s="22">
        <v>261.59399999999999</v>
      </c>
      <c r="F125" s="22">
        <v>207.26499999999999</v>
      </c>
      <c r="G125" s="23"/>
      <c r="H125" s="22">
        <v>128.75299999999999</v>
      </c>
      <c r="I125" s="22">
        <v>74.551000000000002</v>
      </c>
      <c r="J125" s="22">
        <v>48.103999999999999</v>
      </c>
      <c r="K125" s="66">
        <f t="shared" si="12"/>
        <v>251.40799999999996</v>
      </c>
      <c r="L125" s="22">
        <f t="shared" si="9"/>
        <v>502.81599999999992</v>
      </c>
      <c r="N125" s="89" t="e">
        <f>D125*'2011 growth function'!#REF!-'2011 growth function'!#REF!</f>
        <v>#REF!</v>
      </c>
      <c r="O125" s="89" t="e">
        <f t="shared" si="8"/>
        <v>#REF!</v>
      </c>
      <c r="T125" s="1">
        <f>D125*'2011 growth function'!$X$7-'2011 growth function'!$X$8</f>
        <v>636.13749759999996</v>
      </c>
      <c r="U125" s="1">
        <f t="shared" si="11"/>
        <v>0.79042031305654625</v>
      </c>
    </row>
    <row r="126" spans="1:73" x14ac:dyDescent="0.25">
      <c r="A126" s="27" t="s">
        <v>31</v>
      </c>
      <c r="B126" s="20"/>
      <c r="C126" s="20" t="s">
        <v>2</v>
      </c>
      <c r="D126" s="20">
        <v>280.28699999999998</v>
      </c>
      <c r="E126" s="20">
        <v>288.97199999999998</v>
      </c>
      <c r="F126" s="20">
        <v>239.791</v>
      </c>
      <c r="G126" s="21"/>
      <c r="H126" s="20">
        <v>141.624</v>
      </c>
      <c r="I126" s="29">
        <v>120.111</v>
      </c>
      <c r="J126" s="29">
        <v>129.179</v>
      </c>
      <c r="K126" s="67">
        <f t="shared" si="12"/>
        <v>390.91399999999999</v>
      </c>
      <c r="L126" s="29">
        <f t="shared" si="9"/>
        <v>781.82799999999997</v>
      </c>
      <c r="N126" s="89" t="e">
        <f>D126*'2011 growth function'!#REF!-'2011 growth function'!#REF!</f>
        <v>#REF!</v>
      </c>
      <c r="O126" s="89" t="e">
        <f t="shared" si="8"/>
        <v>#REF!</v>
      </c>
      <c r="T126" s="1">
        <f>D126*'2011 growth function'!$X$7-'2011 growth function'!$X$8</f>
        <v>890.73358719999965</v>
      </c>
      <c r="U126" s="1">
        <f t="shared" si="11"/>
        <v>0.87773494929910312</v>
      </c>
    </row>
    <row r="127" spans="1:73" x14ac:dyDescent="0.25">
      <c r="A127" s="27" t="s">
        <v>31</v>
      </c>
      <c r="B127" s="20"/>
      <c r="C127" s="20"/>
      <c r="D127" s="20">
        <v>275.83699999999999</v>
      </c>
      <c r="E127" s="20">
        <v>281.52199999999999</v>
      </c>
      <c r="F127" s="20">
        <v>253.238</v>
      </c>
      <c r="G127" s="21"/>
      <c r="H127" s="20">
        <v>142.20599999999999</v>
      </c>
      <c r="I127" s="27">
        <v>96.736999999999995</v>
      </c>
      <c r="J127" s="27">
        <v>123.652</v>
      </c>
      <c r="K127" s="65">
        <f t="shared" si="12"/>
        <v>362.59499999999997</v>
      </c>
      <c r="L127" s="27">
        <f t="shared" si="9"/>
        <v>725.18999999999994</v>
      </c>
      <c r="N127" s="89" t="e">
        <f>D127*'2011 growth function'!#REF!-'2011 growth function'!#REF!</f>
        <v>#REF!</v>
      </c>
      <c r="O127" s="89" t="e">
        <f t="shared" si="8"/>
        <v>#REF!</v>
      </c>
      <c r="T127" s="1">
        <f>D127*'2011 growth function'!$X$7-'2011 growth function'!$X$8</f>
        <v>857.15566719999993</v>
      </c>
      <c r="U127" s="1">
        <f t="shared" si="11"/>
        <v>0.84604235584058918</v>
      </c>
    </row>
    <row r="128" spans="1:73" x14ac:dyDescent="0.25">
      <c r="A128" s="27" t="s">
        <v>31</v>
      </c>
      <c r="B128" s="20"/>
      <c r="C128" s="20"/>
      <c r="D128" s="20">
        <v>318.04500000000002</v>
      </c>
      <c r="E128" s="20">
        <v>339.80200000000002</v>
      </c>
      <c r="F128" s="20">
        <v>300.24099999999999</v>
      </c>
      <c r="G128" s="21"/>
      <c r="H128" s="20">
        <v>161.88</v>
      </c>
      <c r="I128" s="27">
        <v>186.636</v>
      </c>
      <c r="J128" s="27">
        <v>178.32400000000001</v>
      </c>
      <c r="K128" s="65">
        <f t="shared" si="12"/>
        <v>526.83999999999992</v>
      </c>
      <c r="L128" s="27">
        <f t="shared" si="9"/>
        <v>1053.6799999999998</v>
      </c>
      <c r="N128" s="89" t="e">
        <f>D128*'2011 growth function'!#REF!-'2011 growth function'!#REF!</f>
        <v>#REF!</v>
      </c>
      <c r="O128" s="89" t="e">
        <f t="shared" si="8"/>
        <v>#REF!</v>
      </c>
      <c r="T128" s="1">
        <f>D128*'2011 growth function'!$X$7-'2011 growth function'!$X$8</f>
        <v>1175.6403520000001</v>
      </c>
      <c r="U128" s="1">
        <f t="shared" si="11"/>
        <v>0.89626049174603328</v>
      </c>
    </row>
    <row r="129" spans="1:73" x14ac:dyDescent="0.25">
      <c r="A129" s="27" t="s">
        <v>31</v>
      </c>
      <c r="B129" s="20"/>
      <c r="C129" s="22"/>
      <c r="D129" s="22"/>
      <c r="E129" s="22"/>
      <c r="F129" s="22"/>
      <c r="G129" s="23"/>
      <c r="H129" s="22"/>
      <c r="I129" s="22"/>
      <c r="J129" s="22"/>
      <c r="K129" s="66"/>
      <c r="L129" s="22"/>
      <c r="N129" s="89" t="e">
        <f>D129*'2011 growth function'!#REF!-'2011 growth function'!#REF!</f>
        <v>#REF!</v>
      </c>
      <c r="O129" s="89" t="e">
        <f t="shared" si="8"/>
        <v>#REF!</v>
      </c>
    </row>
    <row r="130" spans="1:73" x14ac:dyDescent="0.25">
      <c r="A130" s="27" t="s">
        <v>31</v>
      </c>
      <c r="B130" s="20"/>
      <c r="C130" s="20" t="s">
        <v>3</v>
      </c>
      <c r="D130" s="20">
        <v>256.529</v>
      </c>
      <c r="E130" s="20">
        <v>279.90499999999997</v>
      </c>
      <c r="F130" s="20">
        <v>259.94</v>
      </c>
      <c r="G130" s="21"/>
      <c r="H130" s="20">
        <v>134.87799999999999</v>
      </c>
      <c r="I130" s="29">
        <v>137.06399999999999</v>
      </c>
      <c r="J130" s="29">
        <v>52.33</v>
      </c>
      <c r="K130" s="67">
        <f t="shared" ref="K130:K157" si="13">H130+I130+J130</f>
        <v>324.27199999999999</v>
      </c>
      <c r="L130" s="29">
        <f t="shared" si="9"/>
        <v>648.54399999999998</v>
      </c>
      <c r="N130" s="89" t="e">
        <f>D130*'2011 growth function'!#REF!-'2011 growth function'!#REF!</f>
        <v>#REF!</v>
      </c>
      <c r="O130" s="89" t="e">
        <f t="shared" si="8"/>
        <v>#REF!</v>
      </c>
      <c r="T130" s="1">
        <f>D130*'2011 growth function'!$X$7-'2011 growth function'!$X$8</f>
        <v>711.4652223999999</v>
      </c>
      <c r="U130" s="1">
        <f t="shared" si="11"/>
        <v>0.9115610708451124</v>
      </c>
    </row>
    <row r="131" spans="1:73" x14ac:dyDescent="0.25">
      <c r="A131" s="27" t="s">
        <v>31</v>
      </c>
      <c r="B131" s="20"/>
      <c r="C131" s="20"/>
      <c r="D131" s="20">
        <v>297.73500000000001</v>
      </c>
      <c r="E131" s="20">
        <v>309.86900000000003</v>
      </c>
      <c r="F131" s="20">
        <v>277.50799999999998</v>
      </c>
      <c r="G131" s="21"/>
      <c r="H131" s="20">
        <v>185.20500000000001</v>
      </c>
      <c r="I131" s="27">
        <v>118.759</v>
      </c>
      <c r="J131" s="27">
        <v>87.216999999999999</v>
      </c>
      <c r="K131" s="65">
        <f t="shared" si="13"/>
        <v>391.18099999999998</v>
      </c>
      <c r="L131" s="27">
        <f t="shared" si="9"/>
        <v>782.36199999999997</v>
      </c>
      <c r="N131" s="89" t="e">
        <f>D131*'2011 growth function'!#REF!-'2011 growth function'!#REF!</f>
        <v>#REF!</v>
      </c>
      <c r="O131" s="89" t="e">
        <f t="shared" si="8"/>
        <v>#REF!</v>
      </c>
      <c r="T131" s="1">
        <f>D131*'2011 growth function'!$X$7-'2011 growth function'!$X$8</f>
        <v>1022.3892160000003</v>
      </c>
      <c r="U131" s="1">
        <f t="shared" si="11"/>
        <v>0.76522911994408183</v>
      </c>
    </row>
    <row r="132" spans="1:73" x14ac:dyDescent="0.25">
      <c r="A132" s="27" t="s">
        <v>31</v>
      </c>
      <c r="B132" s="20"/>
      <c r="C132" s="20"/>
      <c r="D132" s="20">
        <v>291.24200000000002</v>
      </c>
      <c r="E132" s="20">
        <v>302.72300000000001</v>
      </c>
      <c r="F132" s="20">
        <v>253.63900000000001</v>
      </c>
      <c r="G132" s="21"/>
      <c r="H132" s="20">
        <v>188.44200000000001</v>
      </c>
      <c r="I132" s="27">
        <v>107.63800000000001</v>
      </c>
      <c r="J132" s="27">
        <v>58.031999999999996</v>
      </c>
      <c r="K132" s="65">
        <f t="shared" si="13"/>
        <v>354.11200000000002</v>
      </c>
      <c r="L132" s="27">
        <f t="shared" si="9"/>
        <v>708.22400000000005</v>
      </c>
      <c r="N132" s="89" t="e">
        <f>D132*'2011 growth function'!#REF!-'2011 growth function'!#REF!</f>
        <v>#REF!</v>
      </c>
      <c r="O132" s="89" t="e">
        <f t="shared" ref="O132:O157" si="14">L132/N132</f>
        <v>#REF!</v>
      </c>
      <c r="T132" s="1">
        <f>D132*'2011 growth function'!$X$7-'2011 growth function'!$X$8</f>
        <v>973.39563520000024</v>
      </c>
      <c r="U132" s="1">
        <f t="shared" si="11"/>
        <v>0.72758082570863769</v>
      </c>
    </row>
    <row r="133" spans="1:73" x14ac:dyDescent="0.25">
      <c r="A133" s="27" t="s">
        <v>31</v>
      </c>
      <c r="B133" s="20"/>
      <c r="C133" s="22"/>
      <c r="D133" s="22">
        <v>286.726</v>
      </c>
      <c r="E133" s="22">
        <v>309.55</v>
      </c>
      <c r="F133" s="22">
        <v>298.09300000000002</v>
      </c>
      <c r="G133" s="23"/>
      <c r="H133" s="22">
        <v>174.267</v>
      </c>
      <c r="I133" s="22">
        <v>111.76</v>
      </c>
      <c r="J133" s="22">
        <v>127.60599999999999</v>
      </c>
      <c r="K133" s="66">
        <f t="shared" si="13"/>
        <v>413.63299999999998</v>
      </c>
      <c r="L133" s="22">
        <f t="shared" si="9"/>
        <v>827.26599999999996</v>
      </c>
      <c r="N133" s="89" t="e">
        <f>D133*'2011 growth function'!#REF!-'2011 growth function'!#REF!</f>
        <v>#REF!</v>
      </c>
      <c r="O133" s="89" t="e">
        <f t="shared" si="14"/>
        <v>#REF!</v>
      </c>
      <c r="T133" s="1">
        <f>D133*'2011 growth function'!$X$7-'2011 growth function'!$X$8</f>
        <v>939.31970560000013</v>
      </c>
      <c r="U133" s="1">
        <f t="shared" si="11"/>
        <v>0.88070759621887762</v>
      </c>
    </row>
    <row r="134" spans="1:73" x14ac:dyDescent="0.25">
      <c r="A134" s="27" t="s">
        <v>31</v>
      </c>
      <c r="B134" s="20"/>
      <c r="C134" s="20" t="s">
        <v>4</v>
      </c>
      <c r="D134" s="20">
        <v>270.05700000000002</v>
      </c>
      <c r="E134" s="20">
        <v>289.892</v>
      </c>
      <c r="F134" s="20">
        <v>274.60000000000002</v>
      </c>
      <c r="G134" s="21"/>
      <c r="H134" s="20">
        <v>154.499</v>
      </c>
      <c r="I134" s="29">
        <v>161.994</v>
      </c>
      <c r="J134" s="29">
        <v>129.101</v>
      </c>
      <c r="K134" s="67">
        <f t="shared" si="13"/>
        <v>445.59399999999999</v>
      </c>
      <c r="L134" s="29">
        <f t="shared" si="9"/>
        <v>891.18799999999999</v>
      </c>
      <c r="N134" s="89" t="e">
        <f>D134*'2011 growth function'!#REF!-'2011 growth function'!#REF!</f>
        <v>#REF!</v>
      </c>
      <c r="O134" s="89" t="e">
        <f t="shared" si="14"/>
        <v>#REF!</v>
      </c>
      <c r="T134" s="1">
        <f>D134*'2011 growth function'!$X$7-'2011 growth function'!$X$8</f>
        <v>813.54209920000017</v>
      </c>
      <c r="U134" s="1">
        <f t="shared" si="11"/>
        <v>1.0954417735435613</v>
      </c>
    </row>
    <row r="135" spans="1:73" x14ac:dyDescent="0.25">
      <c r="A135" s="27" t="s">
        <v>31</v>
      </c>
      <c r="B135" s="20"/>
      <c r="C135" s="20"/>
      <c r="D135" s="20">
        <v>277.35300000000001</v>
      </c>
      <c r="E135" s="20">
        <v>288.89100000000002</v>
      </c>
      <c r="F135" s="20">
        <v>276.99299999999999</v>
      </c>
      <c r="G135" s="21"/>
      <c r="H135" s="20">
        <v>148.01</v>
      </c>
      <c r="I135" s="27">
        <v>149.869</v>
      </c>
      <c r="J135" s="27">
        <v>124.539</v>
      </c>
      <c r="K135" s="65">
        <f t="shared" si="13"/>
        <v>422.41800000000001</v>
      </c>
      <c r="L135" s="27">
        <f t="shared" si="9"/>
        <v>844.83600000000001</v>
      </c>
      <c r="N135" s="89" t="e">
        <f>D135*'2011 growth function'!#REF!-'2011 growth function'!#REF!</f>
        <v>#REF!</v>
      </c>
      <c r="O135" s="89" t="e">
        <f t="shared" si="14"/>
        <v>#REF!</v>
      </c>
      <c r="T135" s="1">
        <f>D135*'2011 growth function'!$X$7-'2011 growth function'!$X$8</f>
        <v>868.59479680000027</v>
      </c>
      <c r="U135" s="1">
        <f t="shared" si="11"/>
        <v>0.97264685801995321</v>
      </c>
    </row>
    <row r="136" spans="1:73" x14ac:dyDescent="0.25">
      <c r="A136" s="27" t="s">
        <v>31</v>
      </c>
      <c r="B136" s="20"/>
      <c r="C136" s="20"/>
      <c r="D136" s="20">
        <v>288.52199999999999</v>
      </c>
      <c r="E136" s="20">
        <v>289.44600000000003</v>
      </c>
      <c r="F136" s="20">
        <v>268.18400000000003</v>
      </c>
      <c r="G136" s="21"/>
      <c r="H136" s="20">
        <v>146.80500000000001</v>
      </c>
      <c r="I136" s="27">
        <v>98.956999999999994</v>
      </c>
      <c r="J136" s="27">
        <v>132.49199999999999</v>
      </c>
      <c r="K136" s="65">
        <f t="shared" si="13"/>
        <v>378.25400000000002</v>
      </c>
      <c r="L136" s="27">
        <f t="shared" si="9"/>
        <v>756.50800000000004</v>
      </c>
      <c r="N136" s="89" t="e">
        <f>D136*'2011 growth function'!#REF!-'2011 growth function'!#REF!</f>
        <v>#REF!</v>
      </c>
      <c r="O136" s="89" t="e">
        <f t="shared" si="14"/>
        <v>#REF!</v>
      </c>
      <c r="T136" s="1">
        <f>D136*'2011 growth function'!$X$7-'2011 growth function'!$X$8</f>
        <v>952.87160319999998</v>
      </c>
      <c r="U136" s="1">
        <f t="shared" si="11"/>
        <v>0.79392438336859028</v>
      </c>
    </row>
    <row r="137" spans="1:73" s="3" customFormat="1" ht="15.75" thickBot="1" x14ac:dyDescent="0.3">
      <c r="A137" s="24" t="s">
        <v>31</v>
      </c>
      <c r="B137" s="24"/>
      <c r="C137" s="24"/>
      <c r="D137" s="24">
        <v>287.02100000000002</v>
      </c>
      <c r="E137" s="24">
        <v>298.79599999999999</v>
      </c>
      <c r="F137" s="24">
        <v>243.755</v>
      </c>
      <c r="G137" s="25"/>
      <c r="H137" s="24">
        <v>130.23500000000001</v>
      </c>
      <c r="I137" s="24">
        <v>132.45500000000001</v>
      </c>
      <c r="J137" s="24">
        <v>77.802999999999997</v>
      </c>
      <c r="K137" s="68">
        <f t="shared" si="13"/>
        <v>340.49300000000005</v>
      </c>
      <c r="L137" s="24">
        <f t="shared" si="9"/>
        <v>680.9860000000001</v>
      </c>
      <c r="N137" s="93" t="e">
        <f>D137*'2011 growth function'!#REF!-'2011 growth function'!#REF!</f>
        <v>#REF!</v>
      </c>
      <c r="O137" s="93" t="e">
        <f t="shared" si="14"/>
        <v>#REF!</v>
      </c>
      <c r="Q137" s="8"/>
      <c r="R137" s="8"/>
      <c r="T137" s="3">
        <f>D137*'2011 growth function'!$X$7-'2011 growth function'!$X$8</f>
        <v>941.54565760000037</v>
      </c>
      <c r="U137" s="3">
        <f t="shared" si="11"/>
        <v>0.7232639166281466</v>
      </c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</row>
    <row r="138" spans="1:73" ht="15.75" thickTop="1" x14ac:dyDescent="0.25">
      <c r="A138" s="27" t="s">
        <v>32</v>
      </c>
      <c r="B138" s="20"/>
      <c r="C138" s="20" t="s">
        <v>1</v>
      </c>
      <c r="D138" s="20">
        <v>243.678</v>
      </c>
      <c r="E138" s="20">
        <v>268.25700000000001</v>
      </c>
      <c r="F138" s="20">
        <v>236.89599999999999</v>
      </c>
      <c r="G138" s="21"/>
      <c r="H138" s="20">
        <v>112.489</v>
      </c>
      <c r="I138" s="27">
        <v>101.371</v>
      </c>
      <c r="J138" s="27">
        <v>54.972999999999999</v>
      </c>
      <c r="K138" s="65">
        <f t="shared" si="13"/>
        <v>268.83300000000003</v>
      </c>
      <c r="L138" s="27">
        <f t="shared" si="9"/>
        <v>537.66600000000005</v>
      </c>
      <c r="N138" s="89" t="e">
        <f>D138*'2011 growth function'!#REF!-'2011 growth function'!#REF!</f>
        <v>#REF!</v>
      </c>
      <c r="O138" s="89" t="e">
        <f t="shared" si="14"/>
        <v>#REF!</v>
      </c>
      <c r="T138" s="1">
        <f>D138*'2011 growth function'!$X$7-'2011 growth function'!$X$8</f>
        <v>614.49671680000006</v>
      </c>
      <c r="U138" s="1">
        <f t="shared" si="11"/>
        <v>0.87496968706342815</v>
      </c>
    </row>
    <row r="139" spans="1:73" x14ac:dyDescent="0.25">
      <c r="A139" s="27" t="s">
        <v>32</v>
      </c>
      <c r="B139" s="20"/>
      <c r="C139" s="20"/>
      <c r="D139" s="20">
        <v>271.00400000000002</v>
      </c>
      <c r="E139" s="20">
        <v>292.20999999999998</v>
      </c>
      <c r="F139" s="20">
        <v>280.52699999999999</v>
      </c>
      <c r="G139" s="21"/>
      <c r="H139" s="20">
        <v>111.85299999999999</v>
      </c>
      <c r="I139" s="27">
        <v>127.146</v>
      </c>
      <c r="J139" s="27">
        <v>109.279</v>
      </c>
      <c r="K139" s="65">
        <f t="shared" si="13"/>
        <v>348.27800000000002</v>
      </c>
      <c r="L139" s="27">
        <f t="shared" si="9"/>
        <v>696.55600000000004</v>
      </c>
      <c r="N139" s="89" t="e">
        <f>D139*'2011 growth function'!#REF!-'2011 growth function'!#REF!</f>
        <v>#REF!</v>
      </c>
      <c r="O139" s="89" t="e">
        <f t="shared" si="14"/>
        <v>#REF!</v>
      </c>
      <c r="T139" s="1">
        <f>D139*'2011 growth function'!$X$7-'2011 growth function'!$X$8</f>
        <v>820.68778240000029</v>
      </c>
      <c r="U139" s="1">
        <f t="shared" si="11"/>
        <v>0.84874664267939737</v>
      </c>
    </row>
    <row r="140" spans="1:73" x14ac:dyDescent="0.25">
      <c r="A140" s="27" t="s">
        <v>32</v>
      </c>
      <c r="B140" s="20"/>
      <c r="C140" s="20"/>
      <c r="D140" s="20">
        <v>259.42599999999999</v>
      </c>
      <c r="E140" s="20">
        <v>286.23</v>
      </c>
      <c r="F140" s="20">
        <v>249.36</v>
      </c>
      <c r="G140" s="21"/>
      <c r="H140" s="20">
        <v>93.052000000000007</v>
      </c>
      <c r="I140" s="27">
        <v>65.981999999999999</v>
      </c>
      <c r="J140" s="27">
        <v>53.539000000000001</v>
      </c>
      <c r="K140" s="65">
        <f t="shared" si="13"/>
        <v>212.57299999999998</v>
      </c>
      <c r="L140" s="27">
        <f t="shared" si="9"/>
        <v>425.14599999999996</v>
      </c>
      <c r="N140" s="89" t="e">
        <f>D140*'2011 growth function'!#REF!-'2011 growth function'!#REF!</f>
        <v>#REF!</v>
      </c>
      <c r="O140" s="89" t="e">
        <f t="shared" si="14"/>
        <v>#REF!</v>
      </c>
      <c r="T140" s="1">
        <f>D140*'2011 growth function'!$X$7-'2011 growth function'!$X$8</f>
        <v>733.32482559999994</v>
      </c>
      <c r="U140" s="1">
        <f t="shared" si="11"/>
        <v>0.57975127141256844</v>
      </c>
    </row>
    <row r="141" spans="1:73" x14ac:dyDescent="0.25">
      <c r="A141" s="27" t="s">
        <v>32</v>
      </c>
      <c r="B141" s="20"/>
      <c r="C141" s="22"/>
      <c r="D141" s="22">
        <v>260.06200000000001</v>
      </c>
      <c r="E141" s="22">
        <v>283.16899999999998</v>
      </c>
      <c r="F141" s="22">
        <v>242.49100000000001</v>
      </c>
      <c r="G141" s="23"/>
      <c r="H141" s="22">
        <v>79.156999999999996</v>
      </c>
      <c r="I141" s="22">
        <v>63.887999999999998</v>
      </c>
      <c r="J141" s="22">
        <v>68.05</v>
      </c>
      <c r="K141" s="66">
        <f t="shared" si="13"/>
        <v>211.09499999999997</v>
      </c>
      <c r="L141" s="22">
        <f t="shared" si="9"/>
        <v>422.18999999999994</v>
      </c>
      <c r="N141" s="89" t="e">
        <f>D141*'2011 growth function'!#REF!-'2011 growth function'!#REF!</f>
        <v>#REF!</v>
      </c>
      <c r="O141" s="89" t="e">
        <f t="shared" si="14"/>
        <v>#REF!</v>
      </c>
      <c r="T141" s="1">
        <f>D141*'2011 growth function'!$X$7-'2011 growth function'!$X$8</f>
        <v>738.12382720000005</v>
      </c>
      <c r="U141" s="1">
        <f t="shared" si="11"/>
        <v>0.57197720008787156</v>
      </c>
    </row>
    <row r="142" spans="1:73" x14ac:dyDescent="0.25">
      <c r="A142" s="27" t="s">
        <v>32</v>
      </c>
      <c r="B142" s="20"/>
      <c r="C142" s="20" t="s">
        <v>9</v>
      </c>
      <c r="D142" s="20">
        <v>253.708</v>
      </c>
      <c r="E142" s="20">
        <v>286.63</v>
      </c>
      <c r="F142" s="20">
        <v>228.88399999999999</v>
      </c>
      <c r="G142" s="21"/>
      <c r="H142" s="20">
        <v>113.41800000000001</v>
      </c>
      <c r="I142" s="29">
        <v>105.727</v>
      </c>
      <c r="J142" s="29">
        <v>54.09</v>
      </c>
      <c r="K142" s="67">
        <f t="shared" si="13"/>
        <v>273.23500000000001</v>
      </c>
      <c r="L142" s="29">
        <f t="shared" si="9"/>
        <v>546.47</v>
      </c>
      <c r="N142" s="89" t="e">
        <f>D142*'2011 growth function'!#REF!-'2011 growth function'!#REF!</f>
        <v>#REF!</v>
      </c>
      <c r="O142" s="89" t="e">
        <f t="shared" si="14"/>
        <v>#REF!</v>
      </c>
      <c r="T142" s="1">
        <f>D142*'2011 growth function'!$X$7-'2011 growth function'!$X$8</f>
        <v>690.17908480000006</v>
      </c>
      <c r="U142" s="1">
        <f t="shared" si="11"/>
        <v>0.79178000613906752</v>
      </c>
    </row>
    <row r="143" spans="1:73" x14ac:dyDescent="0.25">
      <c r="A143" s="27" t="s">
        <v>32</v>
      </c>
      <c r="B143" s="20"/>
      <c r="C143" s="20"/>
      <c r="D143" s="20">
        <v>255.357</v>
      </c>
      <c r="E143" s="20">
        <v>273.48</v>
      </c>
      <c r="F143" s="20">
        <v>221.15899999999999</v>
      </c>
      <c r="G143" s="21"/>
      <c r="H143" s="20">
        <v>105.236</v>
      </c>
      <c r="I143" s="27">
        <v>82.616</v>
      </c>
      <c r="J143" s="27">
        <v>62.295000000000002</v>
      </c>
      <c r="K143" s="65">
        <f t="shared" si="13"/>
        <v>250.14699999999999</v>
      </c>
      <c r="L143" s="27">
        <f t="shared" si="9"/>
        <v>500.29399999999998</v>
      </c>
      <c r="N143" s="89" t="e">
        <f>D143*'2011 growth function'!#REF!-'2011 growth function'!#REF!</f>
        <v>#REF!</v>
      </c>
      <c r="O143" s="89" t="e">
        <f t="shared" si="14"/>
        <v>#REF!</v>
      </c>
      <c r="T143" s="1">
        <f>D143*'2011 growth function'!$X$7-'2011 growth function'!$X$8</f>
        <v>702.62177919999999</v>
      </c>
      <c r="U143" s="1">
        <f t="shared" si="11"/>
        <v>0.71203884481012114</v>
      </c>
    </row>
    <row r="144" spans="1:73" x14ac:dyDescent="0.25">
      <c r="A144" s="27" t="s">
        <v>32</v>
      </c>
      <c r="B144" s="20"/>
      <c r="C144" s="20"/>
      <c r="D144" s="20">
        <v>253.65700000000001</v>
      </c>
      <c r="E144" s="20">
        <v>273.262</v>
      </c>
      <c r="F144" s="20">
        <v>223.63800000000001</v>
      </c>
      <c r="G144" s="21"/>
      <c r="H144" s="20">
        <v>116.511</v>
      </c>
      <c r="I144" s="27">
        <v>109.798</v>
      </c>
      <c r="J144" s="27">
        <v>53.323999999999998</v>
      </c>
      <c r="K144" s="65">
        <f t="shared" si="13"/>
        <v>279.63299999999998</v>
      </c>
      <c r="L144" s="27">
        <f t="shared" si="9"/>
        <v>559.26599999999996</v>
      </c>
      <c r="N144" s="89" t="e">
        <f>D144*'2011 growth function'!#REF!-'2011 growth function'!#REF!</f>
        <v>#REF!</v>
      </c>
      <c r="O144" s="89" t="e">
        <f t="shared" si="14"/>
        <v>#REF!</v>
      </c>
      <c r="T144" s="1">
        <f>D144*'2011 growth function'!$X$7-'2011 growth function'!$X$8</f>
        <v>689.79425920000017</v>
      </c>
      <c r="U144" s="1">
        <f t="shared" si="11"/>
        <v>0.81077218683817054</v>
      </c>
    </row>
    <row r="145" spans="1:73" x14ac:dyDescent="0.25">
      <c r="A145" s="27" t="s">
        <v>32</v>
      </c>
      <c r="B145" s="20"/>
      <c r="C145" s="22"/>
      <c r="D145" s="22">
        <v>266.82900000000001</v>
      </c>
      <c r="E145" s="22">
        <v>267.67899999999997</v>
      </c>
      <c r="F145" s="22">
        <v>197.94300000000001</v>
      </c>
      <c r="G145" s="23"/>
      <c r="H145" s="22">
        <v>137.56899999999999</v>
      </c>
      <c r="I145" s="22">
        <v>54.654000000000003</v>
      </c>
      <c r="J145" s="22">
        <v>46.040999999999997</v>
      </c>
      <c r="K145" s="66">
        <f t="shared" si="13"/>
        <v>238.26399999999998</v>
      </c>
      <c r="L145" s="22">
        <f t="shared" si="9"/>
        <v>476.52799999999996</v>
      </c>
      <c r="N145" s="89" t="e">
        <f>D145*'2011 growth function'!#REF!-'2011 growth function'!#REF!</f>
        <v>#REF!</v>
      </c>
      <c r="O145" s="89" t="e">
        <f t="shared" si="14"/>
        <v>#REF!</v>
      </c>
      <c r="T145" s="1">
        <f>D145*'2011 growth function'!$X$7-'2011 growth function'!$X$8</f>
        <v>789.18490240000006</v>
      </c>
      <c r="U145" s="1">
        <f t="shared" si="11"/>
        <v>0.60382300592779303</v>
      </c>
    </row>
    <row r="146" spans="1:73" x14ac:dyDescent="0.25">
      <c r="A146" s="27" t="s">
        <v>32</v>
      </c>
      <c r="B146" s="20"/>
      <c r="C146" s="20" t="s">
        <v>2</v>
      </c>
      <c r="D146" s="20">
        <v>272.62</v>
      </c>
      <c r="E146" s="20">
        <v>281.58699999999999</v>
      </c>
      <c r="F146" s="20">
        <v>232.88800000000001</v>
      </c>
      <c r="G146" s="21"/>
      <c r="H146" s="20">
        <v>100.015</v>
      </c>
      <c r="I146" s="29">
        <v>96.984999999999999</v>
      </c>
      <c r="J146" s="29">
        <v>20.428000000000001</v>
      </c>
      <c r="K146" s="67">
        <f t="shared" si="13"/>
        <v>217.428</v>
      </c>
      <c r="L146" s="29">
        <f t="shared" si="9"/>
        <v>434.85599999999999</v>
      </c>
      <c r="N146" s="89" t="e">
        <f>D146*'2011 growth function'!#REF!-'2011 growth function'!#REF!</f>
        <v>#REF!</v>
      </c>
      <c r="O146" s="89" t="e">
        <f t="shared" si="14"/>
        <v>#REF!</v>
      </c>
      <c r="T146" s="1">
        <f>D146*'2011 growth function'!$X$7-'2011 growth function'!$X$8</f>
        <v>832.88147200000026</v>
      </c>
      <c r="U146" s="1">
        <f t="shared" si="11"/>
        <v>0.52211030575068418</v>
      </c>
    </row>
    <row r="147" spans="1:73" x14ac:dyDescent="0.25">
      <c r="A147" s="27" t="s">
        <v>32</v>
      </c>
      <c r="B147" s="20"/>
      <c r="C147" s="20"/>
      <c r="D147" s="20">
        <v>230.232</v>
      </c>
      <c r="E147" s="20">
        <v>233.14500000000001</v>
      </c>
      <c r="F147" s="20">
        <v>202.53700000000001</v>
      </c>
      <c r="G147" s="21"/>
      <c r="H147" s="20">
        <v>54.515000000000001</v>
      </c>
      <c r="I147" s="27">
        <v>53.218000000000004</v>
      </c>
      <c r="J147" s="27">
        <v>24.401</v>
      </c>
      <c r="K147" s="65">
        <f t="shared" si="13"/>
        <v>132.13400000000001</v>
      </c>
      <c r="L147" s="27">
        <f t="shared" si="9"/>
        <v>264.26800000000003</v>
      </c>
      <c r="N147" s="89" t="e">
        <f>D147*'2011 growth function'!#REF!-'2011 growth function'!#REF!</f>
        <v>#REF!</v>
      </c>
      <c r="O147" s="89" t="e">
        <f t="shared" si="14"/>
        <v>#REF!</v>
      </c>
      <c r="T147" s="1">
        <f>D147*'2011 growth function'!$X$7-'2011 growth function'!$X$8</f>
        <v>513.03857919999996</v>
      </c>
      <c r="U147" s="1">
        <f t="shared" si="11"/>
        <v>0.51510356280044844</v>
      </c>
    </row>
    <row r="148" spans="1:73" x14ac:dyDescent="0.25">
      <c r="A148" s="27" t="s">
        <v>32</v>
      </c>
      <c r="B148" s="20"/>
      <c r="C148" s="20"/>
      <c r="D148" s="20">
        <v>276.27800000000002</v>
      </c>
      <c r="E148" s="20">
        <v>291.72399999999999</v>
      </c>
      <c r="F148" s="20">
        <v>214.53</v>
      </c>
      <c r="G148" s="21"/>
      <c r="H148" s="20">
        <v>92.180999999999997</v>
      </c>
      <c r="I148" s="27">
        <v>92.503</v>
      </c>
      <c r="J148" s="27">
        <v>49.555999999999997</v>
      </c>
      <c r="K148" s="65">
        <f t="shared" si="13"/>
        <v>234.24</v>
      </c>
      <c r="L148" s="27">
        <f t="shared" si="9"/>
        <v>468.48</v>
      </c>
      <c r="N148" s="89" t="e">
        <f>D148*'2011 growth function'!#REF!-'2011 growth function'!#REF!</f>
        <v>#REF!</v>
      </c>
      <c r="O148" s="89" t="e">
        <f t="shared" si="14"/>
        <v>#REF!</v>
      </c>
      <c r="T148" s="1">
        <f>D148*'2011 growth function'!$X$7-'2011 growth function'!$X$8</f>
        <v>860.48327680000034</v>
      </c>
      <c r="U148" s="1">
        <f t="shared" si="11"/>
        <v>0.54443823910466016</v>
      </c>
    </row>
    <row r="149" spans="1:73" x14ac:dyDescent="0.25">
      <c r="A149" s="27" t="s">
        <v>32</v>
      </c>
      <c r="B149" s="20"/>
      <c r="C149" s="22"/>
      <c r="D149" s="22">
        <v>284.91399999999999</v>
      </c>
      <c r="E149" s="22">
        <v>300.78899999999999</v>
      </c>
      <c r="F149" s="22">
        <v>208.57400000000001</v>
      </c>
      <c r="G149" s="23"/>
      <c r="H149" s="22">
        <v>104.809</v>
      </c>
      <c r="I149" s="22">
        <v>58.862000000000002</v>
      </c>
      <c r="J149" s="22">
        <v>44.813000000000002</v>
      </c>
      <c r="K149" s="66">
        <f t="shared" si="13"/>
        <v>208.48399999999998</v>
      </c>
      <c r="L149" s="22">
        <f t="shared" si="9"/>
        <v>416.96799999999996</v>
      </c>
      <c r="N149" s="89" t="e">
        <f>D149*'2011 growth function'!#REF!-'2011 growth function'!#REF!</f>
        <v>#REF!</v>
      </c>
      <c r="O149" s="89" t="e">
        <f t="shared" si="14"/>
        <v>#REF!</v>
      </c>
      <c r="T149" s="1">
        <f>D149*'2011 growth function'!$X$7-'2011 growth function'!$X$8</f>
        <v>925.64707840000005</v>
      </c>
      <c r="U149" s="1">
        <f t="shared" si="11"/>
        <v>0.45046109875994822</v>
      </c>
    </row>
    <row r="150" spans="1:73" x14ac:dyDescent="0.25">
      <c r="A150" s="27" t="s">
        <v>32</v>
      </c>
      <c r="B150" s="20"/>
      <c r="C150" s="20" t="s">
        <v>3</v>
      </c>
      <c r="D150" s="20">
        <v>258.58</v>
      </c>
      <c r="E150" s="20">
        <v>273.17700000000002</v>
      </c>
      <c r="F150" s="20">
        <v>219.233</v>
      </c>
      <c r="G150" s="21"/>
      <c r="H150" s="20">
        <v>93.703999999999994</v>
      </c>
      <c r="I150" s="29">
        <v>95.438999999999993</v>
      </c>
      <c r="J150" s="29">
        <v>36.951999999999998</v>
      </c>
      <c r="K150" s="67">
        <f t="shared" si="13"/>
        <v>226.09499999999997</v>
      </c>
      <c r="L150" s="29">
        <f t="shared" si="9"/>
        <v>452.18999999999994</v>
      </c>
      <c r="N150" s="89" t="e">
        <f>D150*'2011 growth function'!#REF!-'2011 growth function'!#REF!</f>
        <v>#REF!</v>
      </c>
      <c r="O150" s="89" t="e">
        <f t="shared" si="14"/>
        <v>#REF!</v>
      </c>
      <c r="T150" s="1">
        <f>D150*'2011 growth function'!$X$7-'2011 growth function'!$X$8</f>
        <v>726.94124799999986</v>
      </c>
      <c r="U150" s="1">
        <f t="shared" si="11"/>
        <v>0.62204476805256215</v>
      </c>
    </row>
    <row r="151" spans="1:73" x14ac:dyDescent="0.25">
      <c r="A151" s="27" t="s">
        <v>32</v>
      </c>
      <c r="B151" s="20"/>
      <c r="C151" s="20"/>
      <c r="D151" s="20">
        <v>258.94200000000001</v>
      </c>
      <c r="E151" s="20">
        <v>269.149</v>
      </c>
      <c r="F151" s="20">
        <v>209.512</v>
      </c>
      <c r="G151" s="21"/>
      <c r="H151" s="20">
        <v>62.91</v>
      </c>
      <c r="I151" s="27">
        <v>70.498000000000005</v>
      </c>
      <c r="J151" s="27">
        <v>0</v>
      </c>
      <c r="K151" s="65">
        <f t="shared" si="13"/>
        <v>133.40800000000002</v>
      </c>
      <c r="L151" s="27">
        <f t="shared" si="9"/>
        <v>266.81600000000003</v>
      </c>
      <c r="N151" s="89" t="e">
        <f>D151*'2011 growth function'!#REF!-'2011 growth function'!#REF!</f>
        <v>#REF!</v>
      </c>
      <c r="O151" s="89" t="e">
        <f t="shared" si="14"/>
        <v>#REF!</v>
      </c>
      <c r="T151" s="1">
        <f>D151*'2011 growth function'!$X$7-'2011 growth function'!$X$8</f>
        <v>729.67275519999998</v>
      </c>
      <c r="U151" s="1">
        <f t="shared" si="11"/>
        <v>0.36566529049980356</v>
      </c>
    </row>
    <row r="152" spans="1:73" x14ac:dyDescent="0.25">
      <c r="A152" s="27" t="s">
        <v>32</v>
      </c>
      <c r="B152" s="20"/>
      <c r="C152" s="20"/>
      <c r="D152" s="20">
        <v>263.68</v>
      </c>
      <c r="E152" s="20">
        <v>278.64699999999999</v>
      </c>
      <c r="F152" s="20">
        <v>243.24</v>
      </c>
      <c r="G152" s="21"/>
      <c r="H152" s="20">
        <v>69.528999999999996</v>
      </c>
      <c r="I152" s="27">
        <v>77.082999999999998</v>
      </c>
      <c r="J152" s="27">
        <v>24.254999999999999</v>
      </c>
      <c r="K152" s="65">
        <f t="shared" si="13"/>
        <v>170.86699999999999</v>
      </c>
      <c r="L152" s="27">
        <f t="shared" si="9"/>
        <v>341.73399999999998</v>
      </c>
      <c r="N152" s="89" t="e">
        <f>D152*'2011 growth function'!#REF!-'2011 growth function'!#REF!</f>
        <v>#REF!</v>
      </c>
      <c r="O152" s="89" t="e">
        <f t="shared" si="14"/>
        <v>#REF!</v>
      </c>
      <c r="T152" s="1">
        <f>D152*'2011 growth function'!$X$7-'2011 growth function'!$X$8</f>
        <v>765.42380800000001</v>
      </c>
      <c r="U152" s="1">
        <f t="shared" si="11"/>
        <v>0.44646377134900928</v>
      </c>
    </row>
    <row r="153" spans="1:73" x14ac:dyDescent="0.25">
      <c r="A153" s="27" t="s">
        <v>32</v>
      </c>
      <c r="B153" s="20"/>
      <c r="C153" s="22"/>
      <c r="D153" s="22">
        <v>264.60199999999998</v>
      </c>
      <c r="E153" s="22">
        <v>276.065</v>
      </c>
      <c r="F153" s="22">
        <v>215.214</v>
      </c>
      <c r="G153" s="23"/>
      <c r="H153" s="22">
        <v>81.846999999999994</v>
      </c>
      <c r="I153" s="22">
        <v>57.856000000000002</v>
      </c>
      <c r="J153" s="22">
        <v>28.582000000000001</v>
      </c>
      <c r="K153" s="66">
        <f t="shared" si="13"/>
        <v>168.285</v>
      </c>
      <c r="L153" s="22">
        <f t="shared" si="9"/>
        <v>336.57</v>
      </c>
      <c r="N153" s="89" t="e">
        <f>D153*'2011 growth function'!#REF!-'2011 growth function'!#REF!</f>
        <v>#REF!</v>
      </c>
      <c r="O153" s="89" t="e">
        <f t="shared" si="14"/>
        <v>#REF!</v>
      </c>
      <c r="T153" s="1">
        <f>D153*'2011 growth function'!$X$7-'2011 growth function'!$X$8</f>
        <v>772.38085119999982</v>
      </c>
      <c r="U153" s="1">
        <f t="shared" si="11"/>
        <v>0.43575653057308739</v>
      </c>
    </row>
    <row r="154" spans="1:73" x14ac:dyDescent="0.25">
      <c r="A154" s="27" t="s">
        <v>32</v>
      </c>
      <c r="B154" s="20"/>
      <c r="C154" s="20" t="s">
        <v>4</v>
      </c>
      <c r="D154" s="20">
        <v>275.08199999999999</v>
      </c>
      <c r="E154" s="20">
        <v>281.66399999999999</v>
      </c>
      <c r="F154" s="20">
        <v>229.87</v>
      </c>
      <c r="G154" s="21"/>
      <c r="H154" s="20">
        <v>83.183000000000007</v>
      </c>
      <c r="I154" s="29">
        <v>114.43300000000001</v>
      </c>
      <c r="J154" s="29">
        <v>31.881</v>
      </c>
      <c r="K154" s="67">
        <f t="shared" si="13"/>
        <v>229.49700000000001</v>
      </c>
      <c r="L154" s="29">
        <f t="shared" si="9"/>
        <v>458.99400000000003</v>
      </c>
      <c r="N154" s="89" t="e">
        <f>D154*'2011 growth function'!#REF!-'2011 growth function'!#REF!</f>
        <v>#REF!</v>
      </c>
      <c r="O154" s="89" t="e">
        <f t="shared" si="14"/>
        <v>#REF!</v>
      </c>
      <c r="T154" s="1">
        <f>D154*'2011 growth function'!$X$7-'2011 growth function'!$X$8</f>
        <v>851.45873920000008</v>
      </c>
      <c r="U154" s="1">
        <f t="shared" si="11"/>
        <v>0.53906781252988756</v>
      </c>
    </row>
    <row r="155" spans="1:73" x14ac:dyDescent="0.25">
      <c r="A155" s="27" t="s">
        <v>32</v>
      </c>
      <c r="B155" s="20"/>
      <c r="C155" s="20"/>
      <c r="D155" s="20">
        <v>274.77</v>
      </c>
      <c r="E155" s="20">
        <v>288.43299999999999</v>
      </c>
      <c r="F155" s="20">
        <v>216.124</v>
      </c>
      <c r="G155" s="21"/>
      <c r="H155" s="20">
        <v>110.717</v>
      </c>
      <c r="I155" s="27">
        <v>108.732</v>
      </c>
      <c r="J155" s="27">
        <v>39.9</v>
      </c>
      <c r="K155" s="65">
        <f t="shared" si="13"/>
        <v>259.34899999999999</v>
      </c>
      <c r="L155" s="27">
        <f t="shared" si="9"/>
        <v>518.69799999999998</v>
      </c>
      <c r="N155" s="89" t="e">
        <f>D155*'2011 growth function'!#REF!-'2011 growth function'!#REF!</f>
        <v>#REF!</v>
      </c>
      <c r="O155" s="89" t="e">
        <f t="shared" si="14"/>
        <v>#REF!</v>
      </c>
      <c r="T155" s="1">
        <f>D155*'2011 growth function'!$X$7-'2011 growth function'!$X$8</f>
        <v>849.10451200000011</v>
      </c>
      <c r="U155" s="1">
        <f t="shared" si="11"/>
        <v>0.61087650892143641</v>
      </c>
    </row>
    <row r="156" spans="1:73" x14ac:dyDescent="0.25">
      <c r="A156" s="27" t="s">
        <v>32</v>
      </c>
      <c r="B156" s="20"/>
      <c r="C156" s="20"/>
      <c r="D156" s="20">
        <v>287.72500000000002</v>
      </c>
      <c r="E156" s="20">
        <v>289.14400000000001</v>
      </c>
      <c r="F156" s="20">
        <v>197.947</v>
      </c>
      <c r="G156" s="21"/>
      <c r="H156" s="20">
        <v>67.739999999999995</v>
      </c>
      <c r="I156" s="27">
        <v>73.191000000000003</v>
      </c>
      <c r="J156" s="27">
        <v>30.131</v>
      </c>
      <c r="K156" s="65">
        <f t="shared" si="13"/>
        <v>171.06199999999998</v>
      </c>
      <c r="L156" s="27">
        <f t="shared" si="9"/>
        <v>342.12399999999997</v>
      </c>
      <c r="N156" s="89" t="e">
        <f>D156*'2011 growth function'!#REF!-'2011 growth function'!#REF!</f>
        <v>#REF!</v>
      </c>
      <c r="O156" s="89" t="e">
        <f t="shared" si="14"/>
        <v>#REF!</v>
      </c>
      <c r="T156" s="1">
        <f>D156*'2011 growth function'!$X$7-'2011 growth function'!$X$8</f>
        <v>946.8577600000001</v>
      </c>
      <c r="U156" s="1">
        <f t="shared" si="11"/>
        <v>0.36132565465799205</v>
      </c>
    </row>
    <row r="157" spans="1:73" s="3" customFormat="1" ht="15.75" thickBot="1" x14ac:dyDescent="0.3">
      <c r="A157" s="24" t="s">
        <v>32</v>
      </c>
      <c r="B157" s="24"/>
      <c r="C157" s="24"/>
      <c r="D157" s="24">
        <v>257.05</v>
      </c>
      <c r="E157" s="24">
        <v>261.95600000000002</v>
      </c>
      <c r="F157" s="24">
        <v>185.15899999999999</v>
      </c>
      <c r="G157" s="25"/>
      <c r="H157" s="24">
        <v>98.341999999999999</v>
      </c>
      <c r="I157" s="24">
        <v>83.48</v>
      </c>
      <c r="J157" s="24">
        <v>50.332999999999998</v>
      </c>
      <c r="K157" s="68">
        <f t="shared" si="13"/>
        <v>232.155</v>
      </c>
      <c r="L157" s="24">
        <f t="shared" si="9"/>
        <v>464.31</v>
      </c>
      <c r="N157" s="93" t="e">
        <f>D157*'2011 growth function'!#REF!-'2011 growth function'!#REF!</f>
        <v>#REF!</v>
      </c>
      <c r="O157" s="93" t="e">
        <f t="shared" si="14"/>
        <v>#REF!</v>
      </c>
      <c r="Q157" s="8"/>
      <c r="R157" s="8"/>
      <c r="T157" s="3">
        <f>D157*'2011 growth function'!$X$7-'2011 growth function'!$X$8</f>
        <v>715.39648000000011</v>
      </c>
      <c r="U157" s="3">
        <f t="shared" si="11"/>
        <v>0.64902471983088306</v>
      </c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</row>
    <row r="158" spans="1:73" ht="15.75" thickTop="1" x14ac:dyDescent="0.25">
      <c r="A158" s="20"/>
      <c r="B158" s="20"/>
      <c r="C158" s="20"/>
      <c r="D158" s="20"/>
      <c r="E158" s="20"/>
      <c r="F158" s="20"/>
      <c r="G158" s="21"/>
      <c r="H158" s="20"/>
      <c r="I158" s="27"/>
      <c r="J158" s="27"/>
      <c r="K158" s="65"/>
      <c r="L158" s="27"/>
    </row>
    <row r="159" spans="1:73" x14ac:dyDescent="0.25">
      <c r="A159" s="20"/>
      <c r="B159" s="20"/>
      <c r="C159" s="20"/>
      <c r="D159" s="20"/>
      <c r="E159" s="20"/>
      <c r="F159" s="20"/>
      <c r="G159" s="21"/>
      <c r="H159" s="20"/>
      <c r="I159" s="27"/>
      <c r="J159" s="27"/>
      <c r="K159" s="65"/>
      <c r="L159" s="27"/>
    </row>
    <row r="160" spans="1:73" x14ac:dyDescent="0.25">
      <c r="A160" s="20"/>
      <c r="B160" s="20"/>
      <c r="C160" s="20"/>
      <c r="D160" s="20"/>
      <c r="E160" s="20"/>
      <c r="F160" s="20"/>
      <c r="G160" s="21"/>
      <c r="H160" s="20"/>
      <c r="I160" s="27"/>
      <c r="J160" s="27"/>
      <c r="K160" s="65"/>
      <c r="L160" s="27"/>
    </row>
    <row r="161" spans="1:12" x14ac:dyDescent="0.25">
      <c r="A161" s="20"/>
      <c r="B161" s="20"/>
      <c r="C161" s="22"/>
      <c r="D161" s="22"/>
      <c r="E161" s="22"/>
      <c r="F161" s="22"/>
      <c r="G161" s="23"/>
      <c r="H161" s="22"/>
      <c r="I161" s="22"/>
      <c r="J161" s="22"/>
      <c r="K161" s="66"/>
      <c r="L161" s="22"/>
    </row>
    <row r="162" spans="1:12" x14ac:dyDescent="0.25">
      <c r="A162" s="20"/>
      <c r="B162" s="20"/>
      <c r="C162" s="20"/>
      <c r="D162" s="20"/>
      <c r="E162" s="20"/>
      <c r="F162" s="20"/>
      <c r="G162" s="21"/>
      <c r="H162" s="20"/>
      <c r="I162" s="29"/>
      <c r="J162" s="29"/>
      <c r="K162" s="67"/>
      <c r="L162" s="29"/>
    </row>
    <row r="163" spans="1:12" x14ac:dyDescent="0.25">
      <c r="A163" s="20"/>
      <c r="B163" s="20"/>
      <c r="C163" s="20"/>
      <c r="D163" s="20"/>
      <c r="E163" s="20"/>
      <c r="F163" s="20"/>
      <c r="G163" s="21"/>
      <c r="H163" s="20"/>
      <c r="I163" s="27"/>
      <c r="J163" s="27"/>
      <c r="K163" s="65"/>
      <c r="L163" s="27"/>
    </row>
    <row r="164" spans="1:12" x14ac:dyDescent="0.25">
      <c r="A164" s="20"/>
      <c r="B164" s="20"/>
      <c r="C164" s="20"/>
      <c r="D164" s="20"/>
      <c r="E164" s="20"/>
      <c r="F164" s="20"/>
      <c r="G164" s="21"/>
      <c r="H164" s="20"/>
      <c r="I164" s="27"/>
      <c r="J164" s="27"/>
      <c r="K164" s="65"/>
      <c r="L164" s="27"/>
    </row>
    <row r="165" spans="1:12" x14ac:dyDescent="0.25">
      <c r="A165" s="20"/>
      <c r="B165" s="20"/>
      <c r="C165" s="22"/>
      <c r="D165" s="22"/>
      <c r="E165" s="22"/>
      <c r="F165" s="22"/>
      <c r="G165" s="23"/>
      <c r="H165" s="22"/>
      <c r="I165" s="22"/>
      <c r="J165" s="22"/>
      <c r="K165" s="66"/>
      <c r="L165" s="22"/>
    </row>
    <row r="166" spans="1:12" x14ac:dyDescent="0.25">
      <c r="A166" s="20"/>
      <c r="B166" s="20"/>
      <c r="C166" s="20"/>
      <c r="D166" s="20"/>
      <c r="E166" s="20"/>
      <c r="F166" s="20"/>
      <c r="G166" s="21"/>
      <c r="H166" s="20"/>
      <c r="I166" s="29"/>
      <c r="J166" s="29"/>
      <c r="K166" s="67"/>
      <c r="L166" s="29"/>
    </row>
    <row r="167" spans="1:12" x14ac:dyDescent="0.25">
      <c r="A167" s="20"/>
      <c r="B167" s="20"/>
      <c r="C167" s="20"/>
      <c r="D167" s="20"/>
      <c r="E167" s="20"/>
      <c r="F167" s="20"/>
      <c r="G167" s="21"/>
      <c r="H167" s="20"/>
      <c r="I167" s="27"/>
      <c r="J167" s="27"/>
      <c r="K167" s="65"/>
      <c r="L167" s="27"/>
    </row>
    <row r="168" spans="1:12" x14ac:dyDescent="0.25">
      <c r="A168" s="20"/>
      <c r="B168" s="20"/>
      <c r="C168" s="20"/>
      <c r="D168" s="20"/>
      <c r="E168" s="20"/>
      <c r="F168" s="20"/>
      <c r="G168" s="21"/>
      <c r="H168" s="20"/>
      <c r="I168" s="27"/>
      <c r="J168" s="27"/>
      <c r="K168" s="65"/>
      <c r="L168" s="27"/>
    </row>
    <row r="169" spans="1:12" x14ac:dyDescent="0.25">
      <c r="A169" s="20"/>
      <c r="B169" s="20"/>
      <c r="C169" s="22"/>
      <c r="D169" s="22"/>
      <c r="E169" s="22"/>
      <c r="F169" s="22"/>
      <c r="G169" s="23"/>
      <c r="H169" s="22"/>
      <c r="I169" s="22"/>
      <c r="J169" s="22"/>
      <c r="K169" s="66"/>
      <c r="L169" s="22"/>
    </row>
    <row r="170" spans="1:12" x14ac:dyDescent="0.25">
      <c r="A170" s="20"/>
      <c r="B170" s="20"/>
      <c r="C170" s="20"/>
      <c r="D170" s="20"/>
      <c r="E170" s="20"/>
      <c r="F170" s="20"/>
      <c r="G170" s="21"/>
      <c r="H170" s="20"/>
      <c r="I170" s="29"/>
      <c r="J170" s="29"/>
      <c r="K170" s="67"/>
      <c r="L170" s="29"/>
    </row>
    <row r="171" spans="1:12" x14ac:dyDescent="0.25">
      <c r="A171" s="20"/>
      <c r="B171" s="20"/>
      <c r="C171" s="20"/>
      <c r="D171" s="20"/>
      <c r="E171" s="20"/>
      <c r="F171" s="20"/>
      <c r="G171" s="21"/>
      <c r="H171" s="20"/>
      <c r="I171" s="27"/>
      <c r="J171" s="27"/>
      <c r="K171" s="65"/>
      <c r="L171" s="27"/>
    </row>
    <row r="172" spans="1:12" x14ac:dyDescent="0.25">
      <c r="A172" s="20"/>
      <c r="B172" s="20"/>
      <c r="C172" s="20"/>
      <c r="D172" s="20"/>
      <c r="E172" s="20"/>
      <c r="F172" s="20"/>
      <c r="G172" s="21"/>
      <c r="H172" s="20"/>
      <c r="I172" s="27"/>
      <c r="J172" s="27"/>
      <c r="K172" s="65"/>
      <c r="L172" s="27"/>
    </row>
    <row r="173" spans="1:12" x14ac:dyDescent="0.25">
      <c r="A173" s="20"/>
      <c r="B173" s="20"/>
      <c r="C173" s="22"/>
      <c r="D173" s="22"/>
      <c r="E173" s="22"/>
      <c r="F173" s="22"/>
      <c r="G173" s="23"/>
      <c r="H173" s="22"/>
      <c r="I173" s="22"/>
      <c r="J173" s="22"/>
      <c r="K173" s="66"/>
      <c r="L173" s="22"/>
    </row>
    <row r="174" spans="1:12" x14ac:dyDescent="0.25">
      <c r="A174" s="20"/>
      <c r="B174" s="20"/>
      <c r="C174" s="20"/>
      <c r="D174" s="20"/>
      <c r="E174" s="20"/>
      <c r="F174" s="20"/>
      <c r="G174" s="21"/>
      <c r="H174" s="20"/>
      <c r="I174" s="29"/>
      <c r="J174" s="29"/>
      <c r="K174" s="67"/>
      <c r="L174" s="29"/>
    </row>
    <row r="175" spans="1:12" x14ac:dyDescent="0.25">
      <c r="A175" s="20"/>
      <c r="B175" s="20"/>
      <c r="C175" s="20"/>
      <c r="D175" s="20"/>
      <c r="E175" s="20"/>
      <c r="F175" s="20"/>
      <c r="G175" s="21"/>
      <c r="H175" s="20"/>
      <c r="I175" s="27"/>
      <c r="J175" s="27"/>
      <c r="K175" s="65"/>
      <c r="L175" s="27"/>
    </row>
    <row r="176" spans="1:12" x14ac:dyDescent="0.25">
      <c r="A176" s="20"/>
      <c r="B176" s="20"/>
      <c r="C176" s="20"/>
      <c r="D176" s="20"/>
      <c r="E176" s="20"/>
      <c r="F176" s="20"/>
      <c r="G176" s="21"/>
      <c r="H176" s="20"/>
      <c r="I176" s="27"/>
      <c r="J176" s="27"/>
      <c r="K176" s="65"/>
      <c r="L176" s="27"/>
    </row>
    <row r="177" spans="1:12" ht="15.75" thickBot="1" x14ac:dyDescent="0.3">
      <c r="A177" s="20"/>
      <c r="B177" s="20"/>
      <c r="C177" s="24"/>
      <c r="D177" s="24"/>
      <c r="E177" s="24"/>
      <c r="F177" s="24"/>
      <c r="G177" s="25"/>
      <c r="H177" s="24"/>
      <c r="I177" s="24"/>
      <c r="J177" s="24"/>
      <c r="K177" s="68"/>
      <c r="L177" s="24"/>
    </row>
    <row r="178" spans="1:12" ht="15.75" thickTop="1" x14ac:dyDescent="0.25"/>
  </sheetData>
  <mergeCells count="6">
    <mergeCell ref="T1:U1"/>
    <mergeCell ref="D1:H1"/>
    <mergeCell ref="D2:F2"/>
    <mergeCell ref="G2:J2"/>
    <mergeCell ref="N1:O1"/>
    <mergeCell ref="Q1:R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2011 growth function</vt:lpstr>
      <vt:lpstr>2011 RSL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Holtmann</dc:creator>
  <cp:lastModifiedBy>himmerkus</cp:lastModifiedBy>
  <cp:lastPrinted>2013-08-28T08:14:29Z</cp:lastPrinted>
  <dcterms:created xsi:type="dcterms:W3CDTF">2013-08-08T12:23:16Z</dcterms:created>
  <dcterms:modified xsi:type="dcterms:W3CDTF">2015-05-29T13:07:13Z</dcterms:modified>
</cp:coreProperties>
</file>